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5" sheetId="1" state="visible" r:id="rId2"/>
    <sheet name="Plan2" sheetId="2" state="hidden" r:id="rId3"/>
    <sheet name="Plan3" sheetId="3" state="hidden" r:id="rId4"/>
    <sheet name="801 - Registro de Saldos Bancár" sheetId="4" state="hidden" r:id="rId5"/>
    <sheet name="850 - Registro de Saldos Bancár" sheetId="5" state="hidden" r:id="rId6"/>
    <sheet name="801 - Restos a Pagar" sheetId="6" state="hidden" r:id="rId7"/>
    <sheet name="850 - Restos a Pagar" sheetId="7" state="hidden" r:id="rId8"/>
    <sheet name="801 - Obrigações por competênci" sheetId="8" state="hidden" r:id="rId9"/>
    <sheet name="850 - Obrigações por competênci" sheetId="9" state="hidden" r:id="rId10"/>
    <sheet name="Anexo V - MSC (22.01.2024)" sheetId="10" state="hidden" r:id="rId11"/>
  </sheets>
  <externalReferences>
    <externalReference r:id="rId12"/>
  </externalReferences>
  <definedNames>
    <definedName function="false" hidden="false" localSheetId="0" name="_xlnm.Print_Area" vbProcedure="false">'Anexo 5'!$A$1:$J$56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<sst xmlns="http://schemas.openxmlformats.org/spreadsheetml/2006/main" count="1025" uniqueCount="505">
  <si>
    <t xml:space="preserve">RELATÓRIO DE GESTÃO FISCAL</t>
  </si>
  <si>
    <t xml:space="preserve">DEMONSTRATIVO DA DISPONIBILIDADE DE CAIXA E DOS RESTOS A PAGAR</t>
  </si>
  <si>
    <t xml:space="preserve">ORÇAMENTOS FISCAL E DA SEGURIDADE SOCIAL</t>
  </si>
  <si>
    <t xml:space="preserve">PERÍODO DE REFERÊNCIA: JANEIRO A DEZEMBRO DE 2023 / III QUADRIMESTRE SETEMBRO-DEZEMBRO</t>
  </si>
  <si>
    <t xml:space="preserve">Tabela 5.2 – Demonstrativo da Disponibilidade de Caixa e Restos a Pagar  - Outros Poderes e Órgãos </t>
  </si>
  <si>
    <t xml:space="preserve">Estado de Goias – Defensoria Pública do Estado</t>
  </si>
  <si>
    <t xml:space="preserve">CNPJ: 13.635.973/0001-49</t>
  </si>
  <si>
    <t xml:space="preserve">QUADRIMESTRE/ANO: 3º QUADRIMESTRE/2023</t>
  </si>
  <si>
    <t xml:space="preserve">RGF - ANEXO 5 (LRF, art. 55, inciso III, alínea "a")</t>
  </si>
  <si>
    <t xml:space="preserve">Disponibilidade de Caixa</t>
  </si>
  <si>
    <t xml:space="preserve">DISPONIBILIDADE DE CAIXA BRUTA (a) </t>
  </si>
  <si>
    <t xml:space="preserve">OBRIGAÇÕES FINANCEIRAS </t>
  </si>
  <si>
    <t xml:space="preserve">DISPONIBILIDADE DE CAIXA LÍQUIDA (ANTES DA INSCRIÇÃO EM RESTOS A PAGAR NÃO PROCESSADOS 
DO EXERCÍCIO) (f)=(a-(b+c+d+e)) </t>
  </si>
  <si>
    <t xml:space="preserve">RESTOS A PAGAR EMPENHADOS E NÃO LIQUIDADOS DO EXERCÍCIO (g) </t>
  </si>
  <si>
    <t xml:space="preserve">EMPENHOS NÃO LIQUIDADOS CANCELADOS (NÃO INSCRITOS POR INSUFICIÊNCIA FINANCEIRA) </t>
  </si>
  <si>
    <t xml:space="preserve">DISPONIBILIDADE DE CAIXA LÍQUIDA (APÓS A INSCRIÇÃO EM RESTOS A PAGAR NÃO PROCESSADOS 
DO EXERCÍCIO) (h) = (f - g) </t>
  </si>
  <si>
    <t xml:space="preserve">Restos a Pagar Liquidados e Não Pagos </t>
  </si>
  <si>
    <t xml:space="preserve">Restos a Pagar Empenhados e Não Liquidados de Exercícios Anteriores (d) </t>
  </si>
  <si>
    <t xml:space="preserve">Demais Obrigações Financeiras (e) </t>
  </si>
  <si>
    <t xml:space="preserve">De Exercícios Anteriores (b) </t>
  </si>
  <si>
    <t xml:space="preserve">Do Exercício (c) </t>
  </si>
  <si>
    <t xml:space="preserve">TOTAL DOS RECURSOS NÃO VINCULADOS (I) </t>
  </si>
  <si>
    <t xml:space="preserve">  Recursos Ordinários </t>
  </si>
  <si>
    <t xml:space="preserve">  Outros Recursos Não Vinculados </t>
  </si>
  <si>
    <t xml:space="preserve">TOTAL DOS RECURSOS VINCULADOS (II) </t>
  </si>
  <si>
    <t xml:space="preserve">  Recursos Vinculados à Previdência Social </t>
  </si>
  <si>
    <t xml:space="preserve">  Recursos Vinculados a Fundos</t>
  </si>
  <si>
    <t xml:space="preserve">  Recursos Operações de Créditos </t>
  </si>
  <si>
    <t xml:space="preserve">  Recursos de Alienação de Bens/Ativos</t>
  </si>
  <si>
    <t xml:space="preserve">  Recursos Extraorçamentários Vinculados a Precatórios</t>
  </si>
  <si>
    <t xml:space="preserve">  Recursos Extraorçamentários Vinculados a Depósitos Judiciais </t>
  </si>
  <si>
    <t xml:space="preserve">Outros Recursos Extraorçamentários</t>
  </si>
  <si>
    <t xml:space="preserve">Outros Recursos Vinculados</t>
  </si>
  <si>
    <t xml:space="preserve">TOTAL (III) = (I + II) </t>
  </si>
  <si>
    <t xml:space="preserve">Fonte: SIOFI-NET / SCG / SECRETARIA DE ECONOMIA-GO</t>
  </si>
  <si>
    <t xml:space="preserve">Goiânia, 29 de janeiro de 2024</t>
  </si>
  <si>
    <t xml:space="preserve">1) As disponibilidades financeiras e os restos a pagar classificados como "Vinculados", correspondem aos saldos obtidos na unidade orçamentária: 850 - Fundo de Manutenção e Reaparelhamento da Defensoria Pública do Estado de Goiás, incluído o recebimento de transferências de recursos de convênio celebrado com a União.</t>
  </si>
  <si>
    <t xml:space="preserve">2) As disponibilidades financeiras e os restos a pagar classificados como "Não Vinculados", correspondem aos saldos obtidos na unidade orçamentária: 801 - Gabinete do Defensor Público-Geral do Estado de Goiás.</t>
  </si>
  <si>
    <t xml:space="preserve">3) O saldo de R$ 196.556,85 na coluna "Demais Obrigações Financeiras"  corresponde às despesas em 2023 que não estavam em 31/12 cadastradas no Sistema de Programação Orçamentária e Financeira - SIOFI. O reconhecimento desta obrigação por competência no relatório deve-se ao cumprimento do item 13 do Anexo da Portaria STN 548/2015 que instituiu o Plano de Implantação dos Procedimentos Contábeis Patrimoniais – PIPCP</t>
  </si>
  <si>
    <t xml:space="preserve">Tiago Gregório Fernandes
Defensor Público - Geral do Estado de Goiás 
CPF nº  935.982.621-91
</t>
  </si>
  <si>
    <t xml:space="preserve">Thales França de Souza
Contador – CRC GO – 023.219/O-1
CPF nº 032.797.425-79</t>
  </si>
  <si>
    <t xml:space="preserve">Danilo Molinari Silva 
Diretor de Controle Interno
CPF nº 783.110.551-49</t>
  </si>
  <si>
    <t xml:space="preserve">Marcelo Graciano Soares 
Diretor Geral de Administração e Planejamento
CPF nº 006.485.371-37</t>
  </si>
  <si>
    <t xml:space="preserve">Período: 01 a 12/2023
Órgão: 801 - GABINETE DO DEFENSOR PÚBLICO DO ESTADO DE GOIÁS</t>
  </si>
  <si>
    <t xml:space="preserve">DADOS DA CONTA CONTÁBIL</t>
  </si>
  <si>
    <t xml:space="preserve">FONTE</t>
  </si>
  <si>
    <t xml:space="preserve">CO</t>
  </si>
  <si>
    <t xml:space="preserve">DADOS DA CONTA BANCÁRIA</t>
  </si>
  <si>
    <t xml:space="preserve">SALDO INICIAL</t>
  </si>
  <si>
    <t xml:space="preserve">MOVIMENTO DO PERÍODO</t>
  </si>
  <si>
    <t xml:space="preserve">SALDO FINAL</t>
  </si>
  <si>
    <t xml:space="preserve">NÚMERO</t>
  </si>
  <si>
    <t xml:space="preserve">DESCRIÇÃO</t>
  </si>
  <si>
    <t xml:space="preserve">BANCO</t>
  </si>
  <si>
    <t xml:space="preserve">AGÊNCIA</t>
  </si>
  <si>
    <t xml:space="preserve">Nº DA CONTA</t>
  </si>
  <si>
    <t xml:space="preserve">(A)</t>
  </si>
  <si>
    <t xml:space="preserve">INGRESSOS
(B)</t>
  </si>
  <si>
    <t xml:space="preserve">SAÍDAS
(C)</t>
  </si>
  <si>
    <t xml:space="preserve">(D) = (A+B-C)</t>
  </si>
  <si>
    <t xml:space="preserve">1.1.1.1.1.02.00.00.00</t>
  </si>
  <si>
    <t xml:space="preserve">CONTA ÚNICA DO TESOURO - CUTE</t>
  </si>
  <si>
    <t xml:space="preserve">1.1.1.1.1.02.03.02.01</t>
  </si>
  <si>
    <t xml:space="preserve">DISPONIBILIDADE ORDINÁRIA DOS ÓRGÃOS ADM DIRETA -</t>
  </si>
  <si>
    <t xml:space="preserve">CUSTEIO CONTA 10.000-4</t>
  </si>
  <si>
    <t xml:space="preserve">SUBTOTAL CONTA BANCÁRIA</t>
  </si>
  <si>
    <t xml:space="preserve">SUBTOTAL BANCO</t>
  </si>
  <si>
    <t xml:space="preserve">TOTAL CONTA CONTÁBIL</t>
  </si>
  <si>
    <t xml:space="preserve">1.1.1.1.1.19.00.00.00</t>
  </si>
  <si>
    <t xml:space="preserve">BANCOS CONTA MOVIMENTO - DEMAIS CONTAS</t>
  </si>
  <si>
    <t xml:space="preserve">1.1.1.1.1.19.02.02.00</t>
  </si>
  <si>
    <t xml:space="preserve">CONVÊNIOS</t>
  </si>
  <si>
    <t xml:space="preserve">0000020479X</t>
  </si>
  <si>
    <t xml:space="preserve">Responsável Contábil: THALES FRANCA DE SOUZA                                                          Goiânia, 15 de Janeiro de 2024                                                                                                                                                                                                         Página: 01</t>
  </si>
  <si>
    <t xml:space="preserve">*** A CONTA ÚNICA DO TESOURO ESTADUAL (BANCO 104, AGÊNCIA 4204, CONTA Nº 10.000-4), ESTÁ EVIDENCIADA, EM SUA TOTALIDADE, NO DEMONSTRATIVO DE SALDO BANCÁRIO DA CONTA ÚNICA DO TESOURO ESTADUAL. ***</t>
  </si>
  <si>
    <t xml:space="preserve">++227</t>
  </si>
  <si>
    <t xml:space="preserve">1.1.1.1.1.50.00.00.00</t>
  </si>
  <si>
    <t xml:space="preserve">APLICAÇÕES FINANCEIRAS DE LIQUIDEZ IMEDIATA</t>
  </si>
  <si>
    <t xml:space="preserve">1.1.1.1.1.50.02.02.00</t>
  </si>
  <si>
    <t xml:space="preserve">BANCO DO BRASIL</t>
  </si>
  <si>
    <t xml:space="preserve">1.1.1.1.1.50.99.02.00</t>
  </si>
  <si>
    <t xml:space="preserve">TOTAL GERAL</t>
  </si>
  <si>
    <t xml:space="preserve">Responsável Contábil: THALES FRANCA DE SOUZA                                                          Goiânia, 15 de Janeiro de 2024                                                                                                                                                                                                         Página: 02</t>
  </si>
  <si>
    <t xml:space="preserve">Período: 01 a 12/2023
Órgão: 850 - FUNDO DE MANUTENÇÃO E REAPARELHAMENTO DA DEFENSORIA PÚBLICA DO ESTADO DE GOIÁS – FUNDEPEG</t>
  </si>
  <si>
    <t xml:space="preserve">1.1.1.1.1.30.00.00.00</t>
  </si>
  <si>
    <t xml:space="preserve">REDE BANCARIA - ARRECADAÇÃO</t>
  </si>
  <si>
    <t xml:space="preserve">1.1.1.1.1.30.02.20.00</t>
  </si>
  <si>
    <t xml:space="preserve">BANCO BRADESCO</t>
  </si>
  <si>
    <t xml:space="preserve">1.1.1.1.1.30.01.20.00</t>
  </si>
  <si>
    <t xml:space="preserve">SUBTOTAL BANCO BRADESCO</t>
  </si>
  <si>
    <t xml:space="preserve">1.1.1.1.1.30.02.03.00</t>
  </si>
  <si>
    <t xml:space="preserve">CAIXA ECONÔMICA FEDERAL</t>
  </si>
  <si>
    <t xml:space="preserve">1.1.1.1.1.30.01.03.00</t>
  </si>
  <si>
    <t xml:space="preserve">SUBTOTAL CAIXA ECONÔMICA FEDERAL</t>
  </si>
  <si>
    <t xml:space="preserve">Sistema de Contabilidade do Estado de Goiás</t>
  </si>
  <si>
    <t xml:space="preserve">Demonstrativo de Despesa a Pagar no Exercício - Lei Federal nº 4.320/64</t>
  </si>
  <si>
    <t xml:space="preserve">801 - GAB. DO DEFENSOR PÚBLICO DO ESTADO</t>
  </si>
  <si>
    <t xml:space="preserve">Exercício de Empenho: 2023 - Período de Execução no Exercício Atual: 1 a 12/2023</t>
  </si>
  <si>
    <t xml:space="preserve">CREDOR</t>
  </si>
  <si>
    <t xml:space="preserve">EMPENHO</t>
  </si>
  <si>
    <t xml:space="preserve">PROCESSO</t>
  </si>
  <si>
    <t xml:space="preserve">DATA</t>
  </si>
  <si>
    <t xml:space="preserve">NAT. DESPESA</t>
  </si>
  <si>
    <t xml:space="preserve">LIQUIDADO</t>
  </si>
  <si>
    <t xml:space="preserve">NÃO LIQUIDADO</t>
  </si>
  <si>
    <t xml:space="preserve">A PAGAR</t>
  </si>
  <si>
    <t xml:space="preserve">SANEAMENTO DE GOIAS S A</t>
  </si>
  <si>
    <t xml:space="preserve">0801.005.00011</t>
  </si>
  <si>
    <t xml:space="preserve">202010892001894</t>
  </si>
  <si>
    <t xml:space="preserve">3.3.90.39.01</t>
  </si>
  <si>
    <t xml:space="preserve">0801.005.00012</t>
  </si>
  <si>
    <t xml:space="preserve">202110892002406</t>
  </si>
  <si>
    <t xml:space="preserve">0801.005.00013</t>
  </si>
  <si>
    <t xml:space="preserve">202010892002668</t>
  </si>
  <si>
    <t xml:space="preserve">0801.005.00014</t>
  </si>
  <si>
    <t xml:space="preserve">201910892003143</t>
  </si>
  <si>
    <t xml:space="preserve">CANTAO VIGILANCIA E SEGURANCA LTDA</t>
  </si>
  <si>
    <t xml:space="preserve">0801.005.00017</t>
  </si>
  <si>
    <t xml:space="preserve">202010892001645</t>
  </si>
  <si>
    <t xml:space="preserve">3.3.90.37.02</t>
  </si>
  <si>
    <t xml:space="preserve">W I EMPREENDIMENTOS E PARTICIPACOES LTDA</t>
  </si>
  <si>
    <t xml:space="preserve">0801.005.00019</t>
  </si>
  <si>
    <t xml:space="preserve">201910892001367</t>
  </si>
  <si>
    <t xml:space="preserve">3.3.90.39.12</t>
  </si>
  <si>
    <t xml:space="preserve">ESPERANCA IMOVEIS</t>
  </si>
  <si>
    <t xml:space="preserve">0801.005.00021</t>
  </si>
  <si>
    <t xml:space="preserve">201910892000689</t>
  </si>
  <si>
    <t xml:space="preserve">0801.005.00022</t>
  </si>
  <si>
    <t xml:space="preserve">TAVARES DIAS PARTICIPACOES LTDA</t>
  </si>
  <si>
    <t xml:space="preserve">0801.005.00023</t>
  </si>
  <si>
    <t xml:space="preserve">201910892000688</t>
  </si>
  <si>
    <t xml:space="preserve">0801.005.00024</t>
  </si>
  <si>
    <t xml:space="preserve">JOEL DA SLVA</t>
  </si>
  <si>
    <t xml:space="preserve">0801.005.00025</t>
  </si>
  <si>
    <t xml:space="preserve">201910892000374</t>
  </si>
  <si>
    <t xml:space="preserve">3.3.90.36.05</t>
  </si>
  <si>
    <t xml:space="preserve">ALOYSIO CANEDO GUIMARAES SOBRINHO</t>
  </si>
  <si>
    <t xml:space="preserve">0801.005.00026</t>
  </si>
  <si>
    <t xml:space="preserve">202010892001906</t>
  </si>
  <si>
    <t xml:space="preserve">MADALENA PARTICIPACOES E EMPREENDIMENTOS </t>
  </si>
  <si>
    <t xml:space="preserve">0801.005.00027</t>
  </si>
  <si>
    <t xml:space="preserve">202010892000141</t>
  </si>
  <si>
    <t xml:space="preserve">SC - COMERCIAL E SERVICOS LTDA - EPP</t>
  </si>
  <si>
    <t xml:space="preserve">0801.005.00037</t>
  </si>
  <si>
    <t xml:space="preserve">201810892001078</t>
  </si>
  <si>
    <t xml:space="preserve">3.3.90.37.01</t>
  </si>
  <si>
    <t xml:space="preserve">0801.005.00038</t>
  </si>
  <si>
    <t xml:space="preserve">3.3.90.37.11</t>
  </si>
  <si>
    <t xml:space="preserve">REGUS DO BRASIL LTDA</t>
  </si>
  <si>
    <t xml:space="preserve">0801.005.00041</t>
  </si>
  <si>
    <t xml:space="preserve">202210892001827</t>
  </si>
  <si>
    <t xml:space="preserve">N R BASSO</t>
  </si>
  <si>
    <t xml:space="preserve">0801.005.00043</t>
  </si>
  <si>
    <t xml:space="preserve">202210892001541</t>
  </si>
  <si>
    <t xml:space="preserve">3.3.90.37.07</t>
  </si>
  <si>
    <t xml:space="preserve">0801.005.00044</t>
  </si>
  <si>
    <t xml:space="preserve">0801.005.00048</t>
  </si>
  <si>
    <t xml:space="preserve">202310892005522</t>
  </si>
  <si>
    <t xml:space="preserve">EQUATORIAL GOIAS DISTRIBUIDORA DE ENERGIA S </t>
  </si>
  <si>
    <t xml:space="preserve">0801.005.00050</t>
  </si>
  <si>
    <t xml:space="preserve">202010892002669</t>
  </si>
  <si>
    <t xml:space="preserve">3.3.90.39.04</t>
  </si>
  <si>
    <t xml:space="preserve">0801.005.00051</t>
  </si>
  <si>
    <t xml:space="preserve">202210892006456</t>
  </si>
  <si>
    <t xml:space="preserve">0801.005.00052</t>
  </si>
  <si>
    <t xml:space="preserve">GARRA FORTE ADMINISTRACAO E SERVICOS LTDA</t>
  </si>
  <si>
    <t xml:space="preserve">0801.005.00053</t>
  </si>
  <si>
    <t xml:space="preserve">202310892006030</t>
  </si>
  <si>
    <t xml:space="preserve">0801.005.00057</t>
  </si>
  <si>
    <t xml:space="preserve">202110892002687</t>
  </si>
  <si>
    <t xml:space="preserve">0801.005.00058</t>
  </si>
  <si>
    <t xml:space="preserve">0801.005.00063</t>
  </si>
  <si>
    <t xml:space="preserve">0801.005.00066</t>
  </si>
  <si>
    <t xml:space="preserve">202110892002686</t>
  </si>
  <si>
    <t xml:space="preserve">0801.005.00067</t>
  </si>
  <si>
    <t xml:space="preserve">201910892003413</t>
  </si>
  <si>
    <t xml:space="preserve">0801.005.00068</t>
  </si>
  <si>
    <t xml:space="preserve">202310892007912</t>
  </si>
  <si>
    <t xml:space="preserve">0801.005.00072</t>
  </si>
  <si>
    <t xml:space="preserve">JCL PEREIRA ME</t>
  </si>
  <si>
    <t xml:space="preserve">0801.005.00073</t>
  </si>
  <si>
    <t xml:space="preserve">202310892001277</t>
  </si>
  <si>
    <t xml:space="preserve">3.3.90.30.51</t>
  </si>
  <si>
    <t xml:space="preserve">SARAIVA DISTRIBUIDORA EIRELI - ME</t>
  </si>
  <si>
    <t xml:space="preserve">0801.005.00074</t>
  </si>
  <si>
    <t xml:space="preserve">J GUILHERME PAVAO LTDA</t>
  </si>
  <si>
    <t xml:space="preserve">0801.005.00075</t>
  </si>
  <si>
    <t xml:space="preserve">CRUZEIRO DO SUL COMERCIAL LTDA - ME</t>
  </si>
  <si>
    <t xml:space="preserve">0801.005.00076</t>
  </si>
  <si>
    <t xml:space="preserve">3.3.90.30.09</t>
  </si>
  <si>
    <t xml:space="preserve">0801.005.00077</t>
  </si>
  <si>
    <t xml:space="preserve">LGI COMERCIO DE PRODUTOS E SERVICOS LTDA</t>
  </si>
  <si>
    <t xml:space="preserve">0801.005.00078</t>
  </si>
  <si>
    <t xml:space="preserve">FLEXIBASE INDUSTRIA E COMERCIO DE MOVEIS </t>
  </si>
  <si>
    <t xml:space="preserve">0801.007.00008</t>
  </si>
  <si>
    <t xml:space="preserve">202310892001836</t>
  </si>
  <si>
    <t xml:space="preserve">4.4.90.52.24</t>
  </si>
  <si>
    <t xml:space="preserve">0801.007.00011</t>
  </si>
  <si>
    <t xml:space="preserve">0801.007.00012</t>
  </si>
  <si>
    <t xml:space="preserve">202310892001837</t>
  </si>
  <si>
    <t xml:space="preserve">VIC DISTRIBUIDORA E SERVICOS LTDA</t>
  </si>
  <si>
    <t xml:space="preserve">0801.007.00013</t>
  </si>
  <si>
    <t xml:space="preserve">202310892004302</t>
  </si>
  <si>
    <t xml:space="preserve">4.4.90.52.28</t>
  </si>
  <si>
    <t xml:space="preserve">MILANFLEX INDUSTRIA E COMERCIO DE MOVEIS E </t>
  </si>
  <si>
    <t xml:space="preserve">0801.007.00016</t>
  </si>
  <si>
    <t xml:space="preserve">202310892001844</t>
  </si>
  <si>
    <t xml:space="preserve">ARAUJO DISTRIBUIDORA E COMERCIO EIRELI</t>
  </si>
  <si>
    <t xml:space="preserve">0801.007.00017</t>
  </si>
  <si>
    <t xml:space="preserve">202310892004331</t>
  </si>
  <si>
    <t xml:space="preserve">4.4.90.52.22</t>
  </si>
  <si>
    <t xml:space="preserve">0801.007.00018</t>
  </si>
  <si>
    <t xml:space="preserve">J J PRODUTOS LTDA</t>
  </si>
  <si>
    <t xml:space="preserve">0801.007.00019</t>
  </si>
  <si>
    <t xml:space="preserve">4.4.90.52.42</t>
  </si>
  <si>
    <t xml:space="preserve">0801.007.00020</t>
  </si>
  <si>
    <t xml:space="preserve">0801.007.00021</t>
  </si>
  <si>
    <t xml:space="preserve">4.4.90.52.41</t>
  </si>
  <si>
    <t xml:space="preserve">0801.007.00022</t>
  </si>
  <si>
    <t xml:space="preserve">0801.007.00023</t>
  </si>
  <si>
    <t xml:space="preserve">0801.007.00024</t>
  </si>
  <si>
    <t xml:space="preserve">BT COMERCIO INTELIGENTE LTDA</t>
  </si>
  <si>
    <t xml:space="preserve">0801.007.00025</t>
  </si>
  <si>
    <t xml:space="preserve">0801.007.00026</t>
  </si>
  <si>
    <t xml:space="preserve">GSM CONSTRUCOES E COMERCIO LTDA</t>
  </si>
  <si>
    <t xml:space="preserve">0801.007.00027</t>
  </si>
  <si>
    <t xml:space="preserve">0801.007.00028</t>
  </si>
  <si>
    <t xml:space="preserve">CLARO S A</t>
  </si>
  <si>
    <t xml:space="preserve">0801.009.00007</t>
  </si>
  <si>
    <t xml:space="preserve">202010892002499</t>
  </si>
  <si>
    <t xml:space="preserve">3.3.90.39.32</t>
  </si>
  <si>
    <t xml:space="preserve">0801.009.00008</t>
  </si>
  <si>
    <t xml:space="preserve">3.3.90.40.30</t>
  </si>
  <si>
    <t xml:space="preserve">TIM S A</t>
  </si>
  <si>
    <t xml:space="preserve">0801.009.00009</t>
  </si>
  <si>
    <t xml:space="preserve">202210892003234</t>
  </si>
  <si>
    <t xml:space="preserve">AR RP CERTIFICACAO DIGITAL EIRELI</t>
  </si>
  <si>
    <t xml:space="preserve">0801.009.00011</t>
  </si>
  <si>
    <t xml:space="preserve">202210892003473</t>
  </si>
  <si>
    <t xml:space="preserve">3.3.90.40.28</t>
  </si>
  <si>
    <t xml:space="preserve">ALGAR MULTIMIDIA S A</t>
  </si>
  <si>
    <t xml:space="preserve">0801.009.00013</t>
  </si>
  <si>
    <t xml:space="preserve">202010892001999</t>
  </si>
  <si>
    <t xml:space="preserve">WEBDOC LOCACOES LTDA - EPP</t>
  </si>
  <si>
    <t xml:space="preserve">0801.009.00014</t>
  </si>
  <si>
    <t xml:space="preserve">201710892001145</t>
  </si>
  <si>
    <t xml:space="preserve">3.3.90.39.34</t>
  </si>
  <si>
    <t xml:space="preserve">APIS SOLUCOES TECNOLOGIA DA INFORMACAO </t>
  </si>
  <si>
    <t xml:space="preserve">0801.009.00025</t>
  </si>
  <si>
    <t xml:space="preserve">202010892003375</t>
  </si>
  <si>
    <t xml:space="preserve">0801.009.00026</t>
  </si>
  <si>
    <t xml:space="preserve">0801.009.00028</t>
  </si>
  <si>
    <t xml:space="preserve">METODO TELECOMUNICACOES E COMERCIO LTDA</t>
  </si>
  <si>
    <t xml:space="preserve">0801.009.00029</t>
  </si>
  <si>
    <t xml:space="preserve">202010892002873</t>
  </si>
  <si>
    <t xml:space="preserve">HOST SERVER DO BRASIL INFORMATICA EIRELI</t>
  </si>
  <si>
    <t xml:space="preserve">0801.009.00031</t>
  </si>
  <si>
    <t xml:space="preserve">POTENCIAL COMERCIO E DISTRIBUICAO EIRELI</t>
  </si>
  <si>
    <t xml:space="preserve">0801.011.00005</t>
  </si>
  <si>
    <t xml:space="preserve">202210892003381</t>
  </si>
  <si>
    <t xml:space="preserve">4.4.90.52.13</t>
  </si>
  <si>
    <t xml:space="preserve">LENOVO TECNOLOGIA BRASIL LTDA</t>
  </si>
  <si>
    <t xml:space="preserve">0801.011.00014</t>
  </si>
  <si>
    <t xml:space="preserve">202310892007897</t>
  </si>
  <si>
    <t xml:space="preserve">4.4.90.52.11</t>
  </si>
  <si>
    <t xml:space="preserve">0801.017.00009</t>
  </si>
  <si>
    <t xml:space="preserve">EMPRESA BRASILEIRA DE CORREIOS E </t>
  </si>
  <si>
    <t xml:space="preserve">0801.017.00010</t>
  </si>
  <si>
    <t xml:space="preserve">201810892002187</t>
  </si>
  <si>
    <t xml:space="preserve">3.3.90.39.62</t>
  </si>
  <si>
    <t xml:space="preserve">AGENCIA BRASIL CENTRAL</t>
  </si>
  <si>
    <t xml:space="preserve">0801.017.00044</t>
  </si>
  <si>
    <t xml:space="preserve">202110892001999</t>
  </si>
  <si>
    <t xml:space="preserve">3.3.90.39.39</t>
  </si>
  <si>
    <t xml:space="preserve">0801.017.00058</t>
  </si>
  <si>
    <t xml:space="preserve">0801.017.00059</t>
  </si>
  <si>
    <t xml:space="preserve">DEFENSORIA PUBLICA DO ESTADO DE GOIAS</t>
  </si>
  <si>
    <t xml:space="preserve">0801.017.00061</t>
  </si>
  <si>
    <t xml:space="preserve">202310892000137</t>
  </si>
  <si>
    <t xml:space="preserve">3.3.90.93.05</t>
  </si>
  <si>
    <t xml:space="preserve">TRIVALE INSTITUICAO DE PAGAMENTO LTDA</t>
  </si>
  <si>
    <t xml:space="preserve">0801.017.00090</t>
  </si>
  <si>
    <t xml:space="preserve">202110892000185</t>
  </si>
  <si>
    <t xml:space="preserve">3.3.90.30.04</t>
  </si>
  <si>
    <t xml:space="preserve">FONSECA MARTINS COMERCIO DE GAS - EIRELI</t>
  </si>
  <si>
    <t xml:space="preserve">0801.017.00113</t>
  </si>
  <si>
    <t xml:space="preserve">202310892000934</t>
  </si>
  <si>
    <t xml:space="preserve">CS BRASIL FROTAS S A</t>
  </si>
  <si>
    <t xml:space="preserve">0801.017.00130</t>
  </si>
  <si>
    <t xml:space="preserve">202310892001263</t>
  </si>
  <si>
    <t xml:space="preserve">3.3.90.33.04</t>
  </si>
  <si>
    <t xml:space="preserve">CONTENT ASSESSORIA LTDA</t>
  </si>
  <si>
    <t xml:space="preserve">0801.017.00134</t>
  </si>
  <si>
    <t xml:space="preserve">202010892000340</t>
  </si>
  <si>
    <t xml:space="preserve">3.3.90.39.36</t>
  </si>
  <si>
    <t xml:space="preserve">0801.017.00142</t>
  </si>
  <si>
    <t xml:space="preserve">0801.017.00143</t>
  </si>
  <si>
    <t xml:space="preserve">0801.017.00144</t>
  </si>
  <si>
    <t xml:space="preserve">3.3.90.37.03</t>
  </si>
  <si>
    <t xml:space="preserve">HERBERTH GENTIL GOMES E SILVA</t>
  </si>
  <si>
    <t xml:space="preserve">0801.017.00148</t>
  </si>
  <si>
    <t xml:space="preserve">202310892002719</t>
  </si>
  <si>
    <t xml:space="preserve">MATA PRAGAS CONTROLE DE PRAGAS LTDA</t>
  </si>
  <si>
    <t xml:space="preserve">0801.017.00152</t>
  </si>
  <si>
    <t xml:space="preserve">202010892003183</t>
  </si>
  <si>
    <t xml:space="preserve">3.3.90.39.57</t>
  </si>
  <si>
    <t xml:space="preserve">0801.017.00155</t>
  </si>
  <si>
    <t xml:space="preserve">202310892004073</t>
  </si>
  <si>
    <t xml:space="preserve">IMPRENSA NACIONAL</t>
  </si>
  <si>
    <t xml:space="preserve">0801.017.00157</t>
  </si>
  <si>
    <t xml:space="preserve">202110892001619</t>
  </si>
  <si>
    <t xml:space="preserve">0801.017.00176</t>
  </si>
  <si>
    <t xml:space="preserve">0801.017.00188</t>
  </si>
  <si>
    <t xml:space="preserve">0801.017.00189</t>
  </si>
  <si>
    <t xml:space="preserve">ATAN AGENCIA DE TURISMO ANHANGUERA LTDA</t>
  </si>
  <si>
    <t xml:space="preserve">0801.017.00195</t>
  </si>
  <si>
    <t xml:space="preserve">201910892001288</t>
  </si>
  <si>
    <t xml:space="preserve">3.3.90.39.11</t>
  </si>
  <si>
    <t xml:space="preserve">TLR SERVICOS DE ENGENHARIA E COMERCIO LTDA-</t>
  </si>
  <si>
    <t xml:space="preserve">0801.017.00206</t>
  </si>
  <si>
    <t xml:space="preserve">201910892001493</t>
  </si>
  <si>
    <t xml:space="preserve">3.3.90.39.18</t>
  </si>
  <si>
    <t xml:space="preserve">0801.017.00210</t>
  </si>
  <si>
    <t xml:space="preserve">202110892003029</t>
  </si>
  <si>
    <t xml:space="preserve">0801.017.00214</t>
  </si>
  <si>
    <t xml:space="preserve">3.3.90.30.06</t>
  </si>
  <si>
    <t xml:space="preserve">0801.017.00215</t>
  </si>
  <si>
    <t xml:space="preserve">3.3.90.30.05</t>
  </si>
  <si>
    <t xml:space="preserve">0801.017.00217</t>
  </si>
  <si>
    <t xml:space="preserve">BR MIX COMERCIO E SERVICOS LTDA ME</t>
  </si>
  <si>
    <t xml:space="preserve">0801.017.00220</t>
  </si>
  <si>
    <t xml:space="preserve">202010892002946</t>
  </si>
  <si>
    <t xml:space="preserve">3.3.90.39.15</t>
  </si>
  <si>
    <t xml:space="preserve">IMPACTO LICITACOES E NEGOCIOS EIRELI</t>
  </si>
  <si>
    <t xml:space="preserve">0801.017.00225</t>
  </si>
  <si>
    <t xml:space="preserve">202210892001580</t>
  </si>
  <si>
    <t xml:space="preserve">0801.017.00240</t>
  </si>
  <si>
    <t xml:space="preserve">0801.017.00242</t>
  </si>
  <si>
    <t xml:space="preserve">0801.017.00250</t>
  </si>
  <si>
    <t xml:space="preserve">0801.017.00251</t>
  </si>
  <si>
    <t xml:space="preserve">STOCK COMERCIAL LTDA - EPP</t>
  </si>
  <si>
    <t xml:space="preserve">0801.017.00253</t>
  </si>
  <si>
    <t xml:space="preserve">202310892001274</t>
  </si>
  <si>
    <t xml:space="preserve">3.3.90.30.15</t>
  </si>
  <si>
    <t xml:space="preserve">PRIMICIAS PAPEIS E UTILIDADES LTDA - EPP</t>
  </si>
  <si>
    <t xml:space="preserve">0801.017.00254</t>
  </si>
  <si>
    <t xml:space="preserve">0801.017.00255</t>
  </si>
  <si>
    <t xml:space="preserve">IDPROMO COMERCIAL EIRELI-EPP</t>
  </si>
  <si>
    <t xml:space="preserve">0801.017.00256</t>
  </si>
  <si>
    <t xml:space="preserve">EXCEL COMERCIO E SERVICOS LTDA</t>
  </si>
  <si>
    <t xml:space="preserve">0801.017.00257</t>
  </si>
  <si>
    <t xml:space="preserve">DIGITAL PAPELARIA E INFORMATICA LTDA</t>
  </si>
  <si>
    <t xml:space="preserve">0801.017.00258</t>
  </si>
  <si>
    <t xml:space="preserve">NP TECNOLOGIA E GESTAO DE DADOS LTDA</t>
  </si>
  <si>
    <t xml:space="preserve">0801.017.00259</t>
  </si>
  <si>
    <t xml:space="preserve">202210892005043</t>
  </si>
  <si>
    <t xml:space="preserve">3.3.90.39.02</t>
  </si>
  <si>
    <t xml:space="preserve">0801.019.00001</t>
  </si>
  <si>
    <t xml:space="preserve">TELEFONICA BRASIL S A</t>
  </si>
  <si>
    <t xml:space="preserve">0801.024.00007</t>
  </si>
  <si>
    <t xml:space="preserve">202110892002754</t>
  </si>
  <si>
    <t xml:space="preserve">SERVICO NACIONAL DE APRENDIZAGEM INDUSTRIAL </t>
  </si>
  <si>
    <t xml:space="preserve">0801.024.00014</t>
  </si>
  <si>
    <t xml:space="preserve">202310892006510</t>
  </si>
  <si>
    <t xml:space="preserve">3.3.90.39.86</t>
  </si>
  <si>
    <t xml:space="preserve">FABRICIO MANOEL DA SILVA 70798419172</t>
  </si>
  <si>
    <t xml:space="preserve">0801.024.00015</t>
  </si>
  <si>
    <t xml:space="preserve">202310892005970</t>
  </si>
  <si>
    <t xml:space="preserve">3.3.90.30.32</t>
  </si>
  <si>
    <t xml:space="preserve">TOTAL DO ÓRGÃO</t>
  </si>
  <si>
    <t xml:space="preserve">850 - FUNDO MANUT.E REAPAR. DEFENS.-FUNDEPEG  </t>
  </si>
  <si>
    <t xml:space="preserve">ACADEMIA BRASILEIRA DE FORMACAO E PESQUISA </t>
  </si>
  <si>
    <t xml:space="preserve">0850.001.00014</t>
  </si>
  <si>
    <t xml:space="preserve">202310892009509</t>
  </si>
  <si>
    <t xml:space="preserve">ESPLANADA SERVICOS TERCEIRIZADOS LTDA</t>
  </si>
  <si>
    <t xml:space="preserve">0850.003.00001</t>
  </si>
  <si>
    <t xml:space="preserve">202010892001799</t>
  </si>
  <si>
    <t xml:space="preserve">0850.003.00002</t>
  </si>
  <si>
    <t xml:space="preserve">0850.003.00003</t>
  </si>
  <si>
    <t xml:space="preserve">FATIMA ATAIDES SANDOVAL DE CARVALHO</t>
  </si>
  <si>
    <t xml:space="preserve">0850.003.00007</t>
  </si>
  <si>
    <t xml:space="preserve">202210892001782</t>
  </si>
  <si>
    <t xml:space="preserve">0850.003.00008</t>
  </si>
  <si>
    <t xml:space="preserve">0850.003.00009</t>
  </si>
  <si>
    <t xml:space="preserve">0850.003.00011</t>
  </si>
  <si>
    <t xml:space="preserve">0850.003.00012</t>
  </si>
  <si>
    <t xml:space="preserve">0850.003.00013</t>
  </si>
  <si>
    <t xml:space="preserve">GARRA FORTE - EMPRESA DE SEGURANCA LTDA</t>
  </si>
  <si>
    <t xml:space="preserve">0850.003.00016</t>
  </si>
  <si>
    <t xml:space="preserve">202310892000590</t>
  </si>
  <si>
    <t xml:space="preserve">CONFIANCA EMPREENDIMENTOS IMOBILIARIOS </t>
  </si>
  <si>
    <t xml:space="preserve">0850.003.00018</t>
  </si>
  <si>
    <t xml:space="preserve">202210892005264</t>
  </si>
  <si>
    <t xml:space="preserve">0850.003.00021</t>
  </si>
  <si>
    <t xml:space="preserve">0850.003.00022</t>
  </si>
  <si>
    <t xml:space="preserve">0850.003.00024</t>
  </si>
  <si>
    <t xml:space="preserve">0850.004.00002</t>
  </si>
  <si>
    <t xml:space="preserve">MEMORA PROCESSOS INOVADORES S A</t>
  </si>
  <si>
    <t xml:space="preserve">0850.007.00003</t>
  </si>
  <si>
    <t xml:space="preserve">201810892001073</t>
  </si>
  <si>
    <t xml:space="preserve">4.4.90.40.90</t>
  </si>
  <si>
    <t xml:space="preserve">0850.008.00001</t>
  </si>
  <si>
    <t xml:space="preserve">0850.008.00002</t>
  </si>
  <si>
    <t xml:space="preserve">0850.008.00004</t>
  </si>
  <si>
    <t xml:space="preserve">3.3.90.37.12</t>
  </si>
  <si>
    <t xml:space="preserve">0850.008.00005</t>
  </si>
  <si>
    <t xml:space="preserve">0850.008.00006</t>
  </si>
  <si>
    <t xml:space="preserve">0850.008.00008</t>
  </si>
  <si>
    <t xml:space="preserve">0850.008.00009</t>
  </si>
  <si>
    <t xml:space="preserve">MORAES PRADO EMPREENDIMENTOSE </t>
  </si>
  <si>
    <t xml:space="preserve">0850.008.00012</t>
  </si>
  <si>
    <t xml:space="preserve">202210892000678</t>
  </si>
  <si>
    <t xml:space="preserve">FUNDO DE MANUTENCAO E REAPARELHAMENTO DA </t>
  </si>
  <si>
    <t xml:space="preserve">0850.008.00013</t>
  </si>
  <si>
    <t xml:space="preserve">202310892000058</t>
  </si>
  <si>
    <t xml:space="preserve">3.3.90.47.02</t>
  </si>
  <si>
    <t xml:space="preserve">0850.008.00015</t>
  </si>
  <si>
    <t xml:space="preserve">0850.008.00016</t>
  </si>
  <si>
    <t xml:space="preserve">0850.008.00017</t>
  </si>
  <si>
    <t xml:space="preserve">0850.008.00018</t>
  </si>
  <si>
    <t xml:space="preserve">0850.008.00019</t>
  </si>
  <si>
    <t xml:space="preserve">0850.008.00020</t>
  </si>
  <si>
    <t xml:space="preserve">0850.008.00022</t>
  </si>
  <si>
    <t xml:space="preserve">0850.008.00024</t>
  </si>
  <si>
    <t xml:space="preserve">0850.008.00032</t>
  </si>
  <si>
    <t xml:space="preserve">Sistema de Prestação de Contas</t>
  </si>
  <si>
    <t xml:space="preserve">DEMONSTRATIVO ANALÍTICO DAS OBRIGAÇÕES COM FORNECEDORES POR COMPETÊNCIA</t>
  </si>
  <si>
    <t xml:space="preserve">PERÍODO: Dezembro/2023</t>
  </si>
  <si>
    <t xml:space="preserve">Órgão: 801 - GABINETE DO DEFENSOR PÚBLICO DO ESTADO DE GOIÁS</t>
  </si>
  <si>
    <t xml:space="preserve">Fornecedores CNPJ / CPF</t>
  </si>
  <si>
    <t xml:space="preserve">Razão Social / Nome</t>
  </si>
  <si>
    <t xml:space="preserve">Data de Vencimento</t>
  </si>
  <si>
    <t xml:space="preserve">Natureza da Despeza</t>
  </si>
  <si>
    <t xml:space="preserve">Descrição da Despesa</t>
  </si>
  <si>
    <t xml:space="preserve">Fonte</t>
  </si>
  <si>
    <t xml:space="preserve">Saldo Inicial do Período</t>
  </si>
  <si>
    <t xml:space="preserve">Movimento do Período</t>
  </si>
  <si>
    <t xml:space="preserve">Valor Original</t>
  </si>
  <si>
    <t xml:space="preserve">Multas</t>
  </si>
  <si>
    <t xml:space="preserve">Juros e Correções</t>
  </si>
  <si>
    <t xml:space="preserve">Valor Atualizado</t>
  </si>
  <si>
    <t xml:space="preserve">Inscrição Complementar</t>
  </si>
  <si>
    <t xml:space="preserve">Baixas</t>
  </si>
  <si>
    <t xml:space="preserve">Saldos Final do Período</t>
  </si>
  <si>
    <t xml:space="preserve">01.543.032/0001-04</t>
  </si>
  <si>
    <t xml:space="preserve">EQUATORIAL GOIAS DISTRIBUIDORA DE ENERGIA S A</t>
  </si>
  <si>
    <t xml:space="preserve">29/12/2023</t>
  </si>
  <si>
    <t xml:space="preserve">3.3.90.92.53</t>
  </si>
  <si>
    <t xml:space="preserve">Energia Elétrica</t>
  </si>
  <si>
    <t xml:space="preserve">15000100</t>
  </si>
  <si>
    <t xml:space="preserve">010.664.371-14</t>
  </si>
  <si>
    <t xml:space="preserve">FABIO JUNIOR MOREIRA</t>
  </si>
  <si>
    <t xml:space="preserve">3.3.90.92.21</t>
  </si>
  <si>
    <t xml:space="preserve">Diárias de Pessoal Civil</t>
  </si>
  <si>
    <t xml:space="preserve">813.364.621-91</t>
  </si>
  <si>
    <t xml:space="preserve">JOAQUIM ALVES RODRIGUES</t>
  </si>
  <si>
    <t xml:space="preserve">224.011.721-49</t>
  </si>
  <si>
    <t xml:space="preserve">JOSE LUIZ PEREIRA DE SOUSA</t>
  </si>
  <si>
    <t xml:space="preserve">3.3.90.92.23</t>
  </si>
  <si>
    <t xml:space="preserve">Indenizações e Restituições</t>
  </si>
  <si>
    <t xml:space="preserve">36.765.378/0001-23</t>
  </si>
  <si>
    <t xml:space="preserve">MEMORA PROCESSOS INOVADORES S.A.</t>
  </si>
  <si>
    <t xml:space="preserve">4.4.90.92.75</t>
  </si>
  <si>
    <t xml:space="preserve">Aquisição ou Desenvolvimento de Software</t>
  </si>
  <si>
    <t xml:space="preserve">716.245.971-49</t>
  </si>
  <si>
    <t xml:space="preserve">TIAGO JULIANO SABINO PRAXEDES</t>
  </si>
  <si>
    <t xml:space="preserve">046.715.771-51</t>
  </si>
  <si>
    <t xml:space="preserve">VICTORIA FEITOSA SAMPAIO</t>
  </si>
  <si>
    <t xml:space="preserve">TOTAL</t>
  </si>
  <si>
    <t xml:space="preserve">Órgão: 850 - FUNDO DE MANUTENÇÃO E REAPARELHAMENTO DA DEFENSORIA PÚBLICA DO ESTADO DE GOIÁS - FUNDEPEG </t>
  </si>
  <si>
    <t xml:space="preserve">16.628.259/0001-11</t>
  </si>
  <si>
    <t xml:space="preserve">FUNDO DE MANUTENCAO E REAPARELHAMENTO DA DEFENSORIA </t>
  </si>
  <si>
    <t xml:space="preserve">3.3.90.92.44</t>
  </si>
  <si>
    <t xml:space="preserve">Contribuições para o PIS/PASEP</t>
  </si>
  <si>
    <t xml:space="preserve">17530138</t>
  </si>
  <si>
    <t xml:space="preserve">07.791.057/0001-03</t>
  </si>
  <si>
    <t xml:space="preserve">MM COMÉRCIO E LOCAÇÃO DE ELETRO ELETRÔNICOS LTDA</t>
  </si>
  <si>
    <t xml:space="preserve">3.3.90.92.72</t>
  </si>
  <si>
    <t xml:space="preserve">Locação de Máquinas e Equipamentos</t>
  </si>
  <si>
    <t xml:space="preserve">RGF</t>
  </si>
  <si>
    <t xml:space="preserve">RELATÓRIO DE GESTÃO FISCAL </t>
  </si>
  <si>
    <t xml:space="preserve">VERSÃO: v11 </t>
  </si>
  <si>
    <t xml:space="preserve">VIGÊNCIA: 04/01/2023 </t>
  </si>
  <si>
    <t xml:space="preserve">Ente: 52 - Goiás</t>
  </si>
  <si>
    <t xml:space="preserve">Poder: D - Defensoria Pública</t>
  </si>
  <si>
    <t xml:space="preserve">Instituição: 11407 - Defensoria Pública do Estado de Goiás</t>
  </si>
  <si>
    <t xml:space="preserve">Exercício: 2023</t>
  </si>
  <si>
    <t xml:space="preserve">Periodicidade: QUADRIMESTRAL</t>
  </si>
  <si>
    <t xml:space="preserve">Período: 3º quadrimestre</t>
  </si>
  <si>
    <t xml:space="preserve">-----------</t>
  </si>
  <si>
    <t xml:space="preserve">Quadro: Disponibilidade de Caixa </t>
  </si>
  <si>
    <t xml:space="preserve">Rótulo: Padrão </t>
  </si>
  <si>
    <t xml:space="preserve">Disponibilidade de Caixa </t>
  </si>
  <si>
    <t xml:space="preserve">  Recursos Vinculados a Fundos </t>
  </si>
  <si>
    <t xml:space="preserve">  Recursos de Operações de Crédito </t>
  </si>
  <si>
    <t xml:space="preserve">  Recursos de Alienação de Bens/Ativos </t>
  </si>
  <si>
    <t xml:space="preserve">  Recursos Extraorçamentários Vinculados a Precatórios </t>
  </si>
  <si>
    <t xml:space="preserve">  Outros Recursos Extraorçamentários </t>
  </si>
  <si>
    <t xml:space="preserve">  Outros Recursos Vinculados </t>
  </si>
  <si>
    <t xml:space="preserve">Grupo: Tabela 5.1 - Demonstrativo da Disponibilidade de Caixa e dos Restos a 
Pagar </t>
  </si>
  <si>
    <t xml:space="preserve">Quadro: Notas Explicativas </t>
  </si>
  <si>
    <t xml:space="preserve">Notas Explicativas </t>
  </si>
  <si>
    <t xml:space="preserve">Valores </t>
  </si>
  <si>
    <t xml:space="preserve">31/12/2023 </t>
  </si>
  <si>
    <t xml:space="preserve">  Notas Explicativas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</si>
</sst>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"/>
    <numFmt numFmtId="167" formatCode="0000"/>
    <numFmt numFmtId="168" formatCode="00000"/>
    <numFmt numFmtId="169" formatCode="00000000000"/>
    <numFmt numFmtId="170" formatCode="0.00"/>
    <numFmt numFmtId="171" formatCode="000"/>
    <numFmt numFmtId="172" formatCode="d/m/yyyy"/>
  </numFmts>
  <fonts count="3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202020"/>
      <name val="LucidaSansRegular"/>
      <family val="0"/>
      <charset val="1"/>
    </font>
    <font>
      <b val="true"/>
      <sz val="8"/>
      <color rgb="FF333333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name val="Arial"/>
      <family val="2"/>
      <charset val="1"/>
    </font>
    <font>
      <b val="true"/>
      <sz val="7"/>
      <name val="Arial"/>
      <family val="2"/>
      <charset val="1"/>
    </font>
    <font>
      <sz val="7"/>
      <name val="Arial MT"/>
      <family val="2"/>
      <charset val="1"/>
    </font>
    <font>
      <sz val="8"/>
      <color rgb="FF000000"/>
      <name val="Arial MT"/>
      <family val="2"/>
      <charset val="1"/>
    </font>
    <font>
      <b val="true"/>
      <sz val="8"/>
      <color rgb="FF000000"/>
      <name val="Arial"/>
      <family val="2"/>
      <charset val="1"/>
    </font>
    <font>
      <i val="true"/>
      <sz val="6"/>
      <name val="Arial"/>
      <family val="2"/>
      <charset val="1"/>
    </font>
    <font>
      <b val="true"/>
      <sz val="8"/>
      <name val="Arial"/>
      <family val="0"/>
      <charset val="1"/>
    </font>
    <font>
      <sz val="8"/>
      <color rgb="FF000000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arial-font-1.0.0"/>
      <family val="2"/>
      <charset val="1"/>
    </font>
    <font>
      <sz val="13"/>
      <color rgb="FF000000"/>
      <name val="arial-font-1.0.0"/>
      <family val="2"/>
      <charset val="1"/>
    </font>
    <font>
      <b val="true"/>
      <sz val="8"/>
      <color rgb="FF000000"/>
      <name val="arial-font-1.0.0"/>
      <family val="2"/>
      <charset val="1"/>
    </font>
    <font>
      <sz val="7"/>
      <color rgb="FF000000"/>
      <name val="arial-font-1.0.0"/>
      <family val="2"/>
      <charset val="1"/>
    </font>
    <font>
      <sz val="10"/>
      <color rgb="FF000000"/>
      <name val="Arial"/>
      <family val="0"/>
      <charset val="1"/>
    </font>
    <font>
      <b val="true"/>
      <sz val="12"/>
      <color rgb="FF000000"/>
      <name val="arial-font-1.0.0"/>
      <family val="0"/>
      <charset val="1"/>
    </font>
    <font>
      <b val="true"/>
      <sz val="11"/>
      <color rgb="FF000000"/>
      <name val="arial-font-1.0.0"/>
      <family val="0"/>
      <charset val="1"/>
    </font>
    <font>
      <sz val="9"/>
      <color rgb="FF000000"/>
      <name val="arial-font-1.0.0"/>
      <family val="0"/>
      <charset val="1"/>
    </font>
    <font>
      <sz val="7"/>
      <color rgb="FF000000"/>
      <name val="arial-font-1.0.0"/>
      <family val="0"/>
      <charset val="1"/>
    </font>
    <font>
      <b val="true"/>
      <sz val="8"/>
      <color rgb="FF000000"/>
      <name val="arial-font-1.0.0"/>
      <family val="0"/>
      <charset val="1"/>
    </font>
    <font>
      <b val="true"/>
      <sz val="7"/>
      <color rgb="FF000000"/>
      <name val="arial-font-1.0.0"/>
      <family val="0"/>
      <charset val="1"/>
    </font>
    <font>
      <sz val="7"/>
      <color rgb="FF000000"/>
      <name val="Arial"/>
      <family val="0"/>
      <charset val="1"/>
    </font>
    <font>
      <b val="true"/>
      <sz val="7"/>
      <color rgb="FF000000"/>
      <name val="Arial"/>
      <family val="0"/>
      <charset val="1"/>
    </font>
    <font>
      <sz val="10"/>
      <color rgb="FF00529C"/>
      <name val="LucidaSansRegular"/>
      <family val="0"/>
      <charset val="1"/>
    </font>
    <font>
      <b val="true"/>
      <sz val="10"/>
      <color rgb="FFFFFFFF"/>
      <name val="LucidaSansRegular"/>
      <family val="0"/>
      <charset val="1"/>
    </font>
    <font>
      <b val="true"/>
      <sz val="14"/>
      <color rgb="FF333333"/>
      <name val="LucidaSansRegular"/>
      <family val="0"/>
      <charset val="1"/>
    </font>
    <font>
      <b val="true"/>
      <sz val="10"/>
      <color rgb="FF333333"/>
      <name val="LucidaSansRegular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DFDFDF"/>
        <bgColor rgb="FFDBE5F1"/>
      </patternFill>
    </fill>
    <fill>
      <patternFill patternType="solid">
        <fgColor rgb="FFF0F0F0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B8CCE4"/>
      </patternFill>
    </fill>
    <fill>
      <patternFill patternType="solid">
        <fgColor rgb="FF00529C"/>
        <bgColor rgb="FF1A327F"/>
      </patternFill>
    </fill>
    <fill>
      <patternFill patternType="solid">
        <fgColor rgb="FF3F6797"/>
        <bgColor rgb="FF4F81BD"/>
      </patternFill>
    </fill>
    <fill>
      <patternFill patternType="solid">
        <fgColor rgb="FF4F81BD"/>
        <bgColor rgb="FF3F6797"/>
      </patternFill>
    </fill>
    <fill>
      <patternFill patternType="solid">
        <fgColor rgb="FFDBE5F1"/>
        <bgColor rgb="FFDFDFDF"/>
      </patternFill>
    </fill>
    <fill>
      <patternFill patternType="solid">
        <fgColor rgb="FFB8CCE4"/>
        <bgColor rgb="FFCCCCFF"/>
      </patternFill>
    </fill>
    <fill>
      <patternFill patternType="solid">
        <fgColor rgb="FF373A3D"/>
        <bgColor rgb="FF333333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  <border diagonalUp="false" diagonalDown="false">
      <left style="thin">
        <color rgb="FFB3B3B3"/>
      </left>
      <right/>
      <top/>
      <bottom/>
      <diagonal/>
    </border>
    <border diagonalUp="false" diagonalDown="false">
      <left style="thin">
        <color rgb="FFB3B3B3"/>
      </left>
      <right style="thin">
        <color rgb="FFB3B3B3"/>
      </right>
      <top style="thin">
        <color rgb="FFB3B3B3"/>
      </top>
      <bottom/>
      <diagonal/>
    </border>
    <border diagonalUp="false" diagonalDown="false">
      <left style="thin">
        <color rgb="FFB3B3B3"/>
      </left>
      <right style="thin">
        <color rgb="FFB3B3B3"/>
      </right>
      <top/>
      <bottom/>
      <diagonal/>
    </border>
    <border diagonalUp="false" diagonalDown="false">
      <left/>
      <right/>
      <top style="thin">
        <color rgb="FF1A327F"/>
      </top>
      <bottom/>
      <diagonal/>
    </border>
    <border diagonalUp="false" diagonalDown="false">
      <left style="thin">
        <color rgb="FFB3B3B3"/>
      </left>
      <right style="thin">
        <color rgb="FFB3B3B3"/>
      </right>
      <top/>
      <bottom style="thin">
        <color rgb="FFB3B3B3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B4B4B4"/>
      </left>
      <right style="hair">
        <color rgb="FFB4B4B4"/>
      </right>
      <top style="hair">
        <color rgb="FFB4B4B4"/>
      </top>
      <bottom style="hair">
        <color rgb="FFB4B4B4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>
        <color rgb="FF00529C"/>
      </left>
      <right style="thin">
        <color rgb="FF00529C"/>
      </right>
      <top style="thin">
        <color rgb="FF00529C"/>
      </top>
      <bottom style="thin">
        <color rgb="FF00529C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4" fillId="3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3" borderId="2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4" fillId="3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3" borderId="2" xfId="0" applyFont="true" applyBorder="true" applyAlignment="true" applyProtection="true">
      <alignment horizontal="left" vertical="top" textRotation="0" wrapText="true" indent="2" shrinkToFit="false"/>
      <protection locked="true" hidden="false"/>
    </xf>
    <xf numFmtId="164" fontId="14" fillId="3" borderId="2" xfId="0" applyFont="true" applyBorder="true" applyAlignment="true" applyProtection="true">
      <alignment horizontal="left" vertical="top" textRotation="0" wrapText="true" indent="6" shrinkToFit="false"/>
      <protection locked="true" hidden="false"/>
    </xf>
    <xf numFmtId="164" fontId="1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4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4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4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4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6" fillId="0" borderId="5" xfId="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16" fillId="0" borderId="5" xfId="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8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9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2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7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4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4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4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4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6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70" fontId="17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5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8" fillId="0" borderId="0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9" fillId="3" borderId="2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7" fillId="0" borderId="4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7" fillId="0" borderId="4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6" fillId="5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70" fontId="16" fillId="5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0" borderId="7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3" fillId="3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7" fillId="3" borderId="2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7" fillId="3" borderId="2" xfId="0" applyFont="true" applyBorder="true" applyAlignment="true" applyProtection="true">
      <alignment horizontal="right" vertical="top" textRotation="0" wrapText="false" indent="1" shrinkToFit="tru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0" fillId="4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4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20" fillId="0" borderId="5" xfId="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20" fillId="0" borderId="5" xfId="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20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8" fontId="20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9" fontId="20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70" fontId="20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20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0" fillId="0" borderId="5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2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4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0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7" fillId="0" borderId="7" xfId="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5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2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9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2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31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6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2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5" fillId="7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6" fillId="8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6" fillId="9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9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1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11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11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1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11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B4B4"/>
      <rgbColor rgb="FF4F81BD"/>
      <rgbColor rgb="FF9999FF"/>
      <rgbColor rgb="FF993366"/>
      <rgbColor rgb="FFF0F0F0"/>
      <rgbColor rgb="FFDBE5F1"/>
      <rgbColor rgb="FF660066"/>
      <rgbColor rgb="FFFF8080"/>
      <rgbColor rgb="FF00529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B8CCE4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F6797"/>
      <rgbColor rgb="FFB3B3B3"/>
      <rgbColor rgb="FF373A3D"/>
      <rgbColor rgb="FF339966"/>
      <rgbColor rgb="FF003300"/>
      <rgbColor rgb="FF202020"/>
      <rgbColor rgb="FF993300"/>
      <rgbColor rgb="FF993366"/>
      <rgbColor rgb="FF1A327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</xdr:row>
      <xdr:rowOff>-1080</xdr:rowOff>
    </xdr:from>
    <xdr:to>
      <xdr:col>2</xdr:col>
      <xdr:colOff>767520</xdr:colOff>
      <xdr:row>6</xdr:row>
      <xdr:rowOff>177120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83320" y="392760"/>
          <a:ext cx="767520" cy="86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</xdr:row>
      <xdr:rowOff>-1080</xdr:rowOff>
    </xdr:from>
    <xdr:to>
      <xdr:col>2</xdr:col>
      <xdr:colOff>767520</xdr:colOff>
      <xdr:row>6</xdr:row>
      <xdr:rowOff>177120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83320" y="392760"/>
          <a:ext cx="767520" cy="8640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apolo3/Usuarios/thales-tfs/Downloads/SICONFI_RGF_52_20190103_v7%20(9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F-Anexo 01"/>
      <sheetName val="formulas"/>
      <sheetName val="RGF-Anexo 05"/>
      <sheetName val="RGF-Anexo 06"/>
    </sheetNames>
    <sheetDataSet>
      <sheetData sheetId="0"/>
      <sheetData sheetId="1"/>
      <sheetData sheetId="2"/>
      <sheetData sheetId="3"/>
    </sheetDataSet>
  </externalBook>
</externalLink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K31" activeCellId="0" sqref="K3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9.7"/>
    <col collapsed="false" customWidth="true" hidden="false" outlineLevel="0" max="2" min="2" style="1" width="19.71"/>
    <col collapsed="false" customWidth="true" hidden="false" outlineLevel="0" max="3" min="3" style="1" width="23.57"/>
    <col collapsed="false" customWidth="true" hidden="false" outlineLevel="0" max="4" min="4" style="1" width="21.43"/>
    <col collapsed="false" customWidth="true" hidden="false" outlineLevel="0" max="5" min="5" style="1" width="15.57"/>
    <col collapsed="false" customWidth="true" hidden="false" outlineLevel="0" max="6" min="6" style="1" width="16"/>
    <col collapsed="false" customWidth="true" hidden="false" outlineLevel="0" max="7" min="7" style="1" width="18"/>
    <col collapsed="false" customWidth="true" hidden="false" outlineLevel="0" max="8" min="8" style="1" width="19.31"/>
    <col collapsed="false" customWidth="true" hidden="false" outlineLevel="0" max="9" min="9" style="1" width="17.59"/>
    <col collapsed="false" customWidth="true" hidden="false" outlineLevel="0" max="10" min="10" style="1" width="17.4"/>
    <col collapsed="false" customWidth="true" hidden="false" outlineLevel="0" max="11" min="11" style="1" width="14.43"/>
    <col collapsed="false" customWidth="false" hidden="false" outlineLevel="0" max="1024" min="12" style="1" width="9.13"/>
  </cols>
  <sheetData>
    <row r="1" customFormat="false" ht="15" hidden="false" customHeight="false" outlineLevel="0" collapsed="false">
      <c r="D1" s="2" t="s">
        <v>0</v>
      </c>
      <c r="E1" s="2"/>
      <c r="F1" s="2"/>
      <c r="G1" s="2"/>
      <c r="H1" s="2"/>
    </row>
    <row r="2" customFormat="false" ht="15" hidden="false" customHeight="false" outlineLevel="0" collapsed="false">
      <c r="D2" s="2" t="s">
        <v>1</v>
      </c>
      <c r="E2" s="2"/>
      <c r="F2" s="2"/>
      <c r="G2" s="2"/>
      <c r="H2" s="2"/>
    </row>
    <row r="3" customFormat="false" ht="15" hidden="false" customHeight="false" outlineLevel="0" collapsed="false">
      <c r="D3" s="2" t="s">
        <v>2</v>
      </c>
      <c r="E3" s="2"/>
      <c r="F3" s="2"/>
      <c r="G3" s="2"/>
      <c r="H3" s="2"/>
    </row>
    <row r="5" customFormat="false" ht="15" hidden="false" customHeight="false" outlineLevel="0" collapsed="false">
      <c r="D5" s="1" t="s">
        <v>3</v>
      </c>
    </row>
    <row r="7" customFormat="false" ht="15" hidden="false" customHeight="false" outlineLevel="0" collapsed="false">
      <c r="A7" s="1" t="s">
        <v>4</v>
      </c>
    </row>
    <row r="8" customFormat="false" ht="15" hidden="false" customHeight="false" outlineLevel="0" collapsed="false">
      <c r="A8" s="1" t="s">
        <v>5</v>
      </c>
    </row>
    <row r="9" customFormat="false" ht="15" hidden="false" customHeight="false" outlineLevel="0" collapsed="false">
      <c r="A9" s="1" t="s">
        <v>6</v>
      </c>
    </row>
    <row r="10" customFormat="false" ht="15" hidden="false" customHeight="false" outlineLevel="0" collapsed="false">
      <c r="A10" s="1" t="s">
        <v>7</v>
      </c>
    </row>
    <row r="11" customFormat="false" ht="15" hidden="false" customHeight="false" outlineLevel="0" collapsed="false">
      <c r="A11" s="1" t="s">
        <v>8</v>
      </c>
    </row>
    <row r="13" customFormat="false" ht="28.5" hidden="false" customHeight="true" outlineLevel="0" collapsed="false">
      <c r="A13" s="3" t="s">
        <v>9</v>
      </c>
      <c r="B13" s="3" t="s">
        <v>10</v>
      </c>
      <c r="C13" s="3" t="s">
        <v>11</v>
      </c>
      <c r="D13" s="3"/>
      <c r="E13" s="3"/>
      <c r="F13" s="3"/>
      <c r="G13" s="3" t="s">
        <v>12</v>
      </c>
      <c r="H13" s="3" t="s">
        <v>13</v>
      </c>
      <c r="I13" s="3" t="s">
        <v>14</v>
      </c>
      <c r="J13" s="3" t="s">
        <v>15</v>
      </c>
    </row>
    <row r="14" customFormat="false" ht="30.75" hidden="false" customHeight="true" outlineLevel="0" collapsed="false">
      <c r="A14" s="3"/>
      <c r="B14" s="3"/>
      <c r="C14" s="3" t="s">
        <v>16</v>
      </c>
      <c r="D14" s="3"/>
      <c r="E14" s="3" t="s">
        <v>17</v>
      </c>
      <c r="F14" s="3" t="s">
        <v>18</v>
      </c>
      <c r="G14" s="3"/>
      <c r="H14" s="3"/>
      <c r="I14" s="3"/>
      <c r="J14" s="3"/>
    </row>
    <row r="15" customFormat="false" ht="121.5" hidden="false" customHeight="true" outlineLevel="0" collapsed="false">
      <c r="A15" s="3"/>
      <c r="B15" s="3"/>
      <c r="C15" s="3" t="s">
        <v>19</v>
      </c>
      <c r="D15" s="3" t="s">
        <v>20</v>
      </c>
      <c r="E15" s="3"/>
      <c r="F15" s="3"/>
      <c r="G15" s="3"/>
      <c r="H15" s="3"/>
      <c r="I15" s="3"/>
      <c r="J15" s="3"/>
    </row>
    <row r="16" customFormat="false" ht="25.5" hidden="false" customHeight="false" outlineLevel="0" collapsed="false">
      <c r="A16" s="4" t="s">
        <v>21</v>
      </c>
      <c r="B16" s="5" t="n">
        <f aca="false">B17+B18</f>
        <v>33918891.34</v>
      </c>
      <c r="C16" s="5" t="n">
        <f aca="false">C17+C18</f>
        <v>0</v>
      </c>
      <c r="D16" s="5" t="n">
        <f aca="false">D17+D18</f>
        <v>78385.81</v>
      </c>
      <c r="E16" s="5" t="n">
        <f aca="false">E17+E18</f>
        <v>0</v>
      </c>
      <c r="F16" s="5" t="n">
        <f aca="false">F17+F18</f>
        <v>184763.17</v>
      </c>
      <c r="G16" s="5" t="n">
        <f aca="false">B16-(C16+D16+E16+F16)</f>
        <v>33655742.36</v>
      </c>
      <c r="H16" s="5" t="n">
        <f aca="false">H17+H18</f>
        <v>2787055.94</v>
      </c>
      <c r="I16" s="5" t="n">
        <f aca="false">+'[1]RGF-Anexo 05'!I22+'[1]RGF-Anexo 05'!I23</f>
        <v>0</v>
      </c>
      <c r="J16" s="5" t="n">
        <f aca="false">J17+J18</f>
        <v>30868686.42</v>
      </c>
      <c r="K16" s="6"/>
    </row>
    <row r="17" customFormat="false" ht="12.8" hidden="true" customHeight="false" outlineLevel="0" collapsed="false">
      <c r="A17" s="4" t="s">
        <v>22</v>
      </c>
      <c r="B17" s="5" t="n">
        <f aca="false">'801 - Registro de Saldos Bancár'!K15+'801 - Registro de Saldos Bancár'!K58+'801 - Registro de Saldos Bancár'!K64</f>
        <v>33918891.34</v>
      </c>
      <c r="C17" s="5" t="n">
        <v>0</v>
      </c>
      <c r="D17" s="5" t="n">
        <f aca="false">'801 - Restos a Pagar'!H117</f>
        <v>78385.81</v>
      </c>
      <c r="E17" s="5" t="n">
        <v>0</v>
      </c>
      <c r="F17" s="5" t="n">
        <f aca="false">'801 - Obrigações por competênci'!V21</f>
        <v>184763.17</v>
      </c>
      <c r="G17" s="5" t="n">
        <f aca="false">B17-(C17+D17+E17+F17)</f>
        <v>33655742.36</v>
      </c>
      <c r="H17" s="5" t="n">
        <f aca="false">'801 - Restos a Pagar'!I117-'801 - Restos a Pagar'!L114-'801 - Restos a Pagar'!L115-'801 - Restos a Pagar'!L116</f>
        <v>2787055.94</v>
      </c>
      <c r="I17" s="5" t="n">
        <v>0</v>
      </c>
      <c r="J17" s="5" t="n">
        <f aca="false">G17-H17</f>
        <v>30868686.42</v>
      </c>
    </row>
    <row r="18" customFormat="false" ht="15" hidden="true" customHeight="false" outlineLevel="0" collapsed="false">
      <c r="A18" s="4" t="s">
        <v>23</v>
      </c>
      <c r="B18" s="5" t="n">
        <v>0</v>
      </c>
      <c r="C18" s="5" t="n">
        <v>0</v>
      </c>
      <c r="D18" s="5" t="n">
        <v>0</v>
      </c>
      <c r="E18" s="5" t="n">
        <v>0</v>
      </c>
      <c r="F18" s="5" t="n">
        <v>0</v>
      </c>
      <c r="G18" s="5" t="n">
        <f aca="false">B18-(C18+D18+E18+F18)</f>
        <v>0</v>
      </c>
      <c r="H18" s="5" t="n">
        <v>0</v>
      </c>
      <c r="I18" s="5" t="n">
        <v>0</v>
      </c>
      <c r="J18" s="5" t="n">
        <f aca="false">G18-H18</f>
        <v>0</v>
      </c>
    </row>
    <row r="19" customFormat="false" ht="15" hidden="false" customHeight="false" outlineLevel="0" collapsed="false">
      <c r="A19" s="4" t="s">
        <v>24</v>
      </c>
      <c r="B19" s="5" t="n">
        <v>65630939.42</v>
      </c>
      <c r="C19" s="5" t="n">
        <f aca="false">C20+C21+C22+C23+C25+C27</f>
        <v>0</v>
      </c>
      <c r="D19" s="5" t="n">
        <f aca="false">D20+D21+D22+D23+D25+D27</f>
        <v>123695.07</v>
      </c>
      <c r="E19" s="5" t="n">
        <f aca="false">E20+E21+E22+E23+E25+E27</f>
        <v>0</v>
      </c>
      <c r="F19" s="5" t="n">
        <f aca="false">F20+F21+F22+F23+F25+F27</f>
        <v>11793.68</v>
      </c>
      <c r="G19" s="5" t="n">
        <f aca="false">B19-(C19+D19+E19+F19)</f>
        <v>65495450.67</v>
      </c>
      <c r="H19" s="5" t="n">
        <f aca="false">H20+H21+H22+H23+H25+H27</f>
        <v>830872.41</v>
      </c>
      <c r="I19" s="5" t="n">
        <f aca="false">I20+I21+I22+I23+I25+I27</f>
        <v>0</v>
      </c>
      <c r="J19" s="5" t="n">
        <f aca="false">G19-H19</f>
        <v>64664578.26</v>
      </c>
    </row>
    <row r="20" customFormat="false" ht="15" hidden="false" customHeight="false" outlineLevel="0" collapsed="false">
      <c r="A20" s="4" t="s">
        <v>25</v>
      </c>
      <c r="B20" s="5" t="n">
        <v>0</v>
      </c>
      <c r="C20" s="5" t="n">
        <v>0</v>
      </c>
      <c r="D20" s="5" t="n">
        <v>0</v>
      </c>
      <c r="E20" s="5" t="n">
        <v>0</v>
      </c>
      <c r="F20" s="5" t="n">
        <v>0</v>
      </c>
      <c r="G20" s="5" t="n">
        <f aca="false">B20-(C20+D20+E20+F20)</f>
        <v>0</v>
      </c>
      <c r="H20" s="5" t="n">
        <v>0</v>
      </c>
      <c r="I20" s="5" t="n">
        <v>0</v>
      </c>
      <c r="J20" s="5" t="n">
        <f aca="false">G20-H20</f>
        <v>0</v>
      </c>
    </row>
    <row r="21" customFormat="false" ht="15" hidden="false" customHeight="false" outlineLevel="0" collapsed="false">
      <c r="A21" s="4" t="s">
        <v>26</v>
      </c>
      <c r="B21" s="5" t="n">
        <v>29192.84</v>
      </c>
      <c r="C21" s="5" t="n">
        <v>0</v>
      </c>
      <c r="D21" s="5" t="n">
        <v>0</v>
      </c>
      <c r="E21" s="5" t="n">
        <v>0</v>
      </c>
      <c r="F21" s="5" t="n">
        <v>0</v>
      </c>
      <c r="G21" s="5" t="n">
        <f aca="false">B21-(C21+D21+E21+F21)</f>
        <v>29192.84</v>
      </c>
      <c r="H21" s="5" t="n">
        <v>0</v>
      </c>
      <c r="I21" s="5" t="n">
        <v>0</v>
      </c>
      <c r="J21" s="5" t="n">
        <f aca="false">G21-H21</f>
        <v>29192.84</v>
      </c>
    </row>
    <row r="22" customFormat="false" ht="12.8" hidden="false" customHeight="false" outlineLevel="0" collapsed="false">
      <c r="A22" s="4" t="s">
        <v>27</v>
      </c>
      <c r="B22" s="5" t="n">
        <v>0</v>
      </c>
      <c r="C22" s="5" t="n">
        <v>0</v>
      </c>
      <c r="D22" s="5" t="n">
        <v>0</v>
      </c>
      <c r="E22" s="5" t="n">
        <v>0</v>
      </c>
      <c r="F22" s="5" t="n">
        <v>0</v>
      </c>
      <c r="G22" s="5" t="n">
        <f aca="false">B22-(C22+D22+E22+F22)</f>
        <v>0</v>
      </c>
      <c r="H22" s="5" t="n">
        <v>0</v>
      </c>
      <c r="I22" s="5" t="n">
        <v>0</v>
      </c>
      <c r="J22" s="5" t="n">
        <f aca="false">G22-H22</f>
        <v>0</v>
      </c>
    </row>
    <row r="23" customFormat="false" ht="23.85" hidden="false" customHeight="false" outlineLevel="0" collapsed="false">
      <c r="A23" s="4" t="s">
        <v>28</v>
      </c>
      <c r="B23" s="5" t="n">
        <v>0</v>
      </c>
      <c r="C23" s="5" t="n">
        <v>0</v>
      </c>
      <c r="D23" s="5" t="n">
        <v>0</v>
      </c>
      <c r="E23" s="5" t="n">
        <v>0</v>
      </c>
      <c r="F23" s="5" t="n">
        <v>0</v>
      </c>
      <c r="G23" s="5" t="n">
        <f aca="false">B23-(C23+D23+E23+F23)</f>
        <v>0</v>
      </c>
      <c r="H23" s="5" t="n">
        <v>0</v>
      </c>
      <c r="I23" s="5" t="n">
        <v>0</v>
      </c>
      <c r="J23" s="5" t="n">
        <f aca="false">G23-H23</f>
        <v>0</v>
      </c>
    </row>
    <row r="24" customFormat="false" ht="23.85" hidden="false" customHeight="false" outlineLevel="0" collapsed="false">
      <c r="A24" s="7" t="s">
        <v>29</v>
      </c>
      <c r="B24" s="5" t="n">
        <v>0</v>
      </c>
      <c r="C24" s="5" t="n">
        <v>0</v>
      </c>
      <c r="D24" s="5" t="n">
        <v>0</v>
      </c>
      <c r="E24" s="5" t="n">
        <v>0</v>
      </c>
      <c r="F24" s="5" t="n">
        <v>0</v>
      </c>
      <c r="G24" s="5" t="n">
        <v>0</v>
      </c>
      <c r="H24" s="5" t="n">
        <v>0</v>
      </c>
      <c r="I24" s="5" t="n">
        <v>0</v>
      </c>
      <c r="J24" s="5" t="n">
        <v>0</v>
      </c>
    </row>
    <row r="25" customFormat="false" ht="23.85" hidden="false" customHeight="false" outlineLevel="0" collapsed="false">
      <c r="A25" s="4" t="s">
        <v>30</v>
      </c>
      <c r="B25" s="5" t="n">
        <v>0</v>
      </c>
      <c r="C25" s="5" t="n">
        <v>0</v>
      </c>
      <c r="D25" s="5" t="n">
        <v>0</v>
      </c>
      <c r="E25" s="5" t="n">
        <v>0</v>
      </c>
      <c r="F25" s="5" t="n">
        <v>0</v>
      </c>
      <c r="G25" s="5" t="n">
        <f aca="false">B25-(C25+D25+E25+F25)</f>
        <v>0</v>
      </c>
      <c r="H25" s="5" t="n">
        <v>0</v>
      </c>
      <c r="I25" s="5" t="n">
        <v>0</v>
      </c>
      <c r="J25" s="5" t="n">
        <f aca="false">G25-H25</f>
        <v>0</v>
      </c>
    </row>
    <row r="26" customFormat="false" ht="12.8" hidden="false" customHeight="false" outlineLevel="0" collapsed="false">
      <c r="A26" s="4" t="s">
        <v>31</v>
      </c>
      <c r="B26" s="5" t="n">
        <v>0</v>
      </c>
      <c r="C26" s="5" t="n">
        <v>0</v>
      </c>
      <c r="D26" s="5" t="n">
        <v>0</v>
      </c>
      <c r="E26" s="5" t="n">
        <v>0</v>
      </c>
      <c r="F26" s="5" t="n">
        <v>0</v>
      </c>
      <c r="G26" s="5" t="n">
        <f aca="false">B26-(C26+D26+E26+F26)</f>
        <v>0</v>
      </c>
      <c r="H26" s="5" t="n">
        <v>0</v>
      </c>
      <c r="I26" s="5" t="n">
        <v>0</v>
      </c>
      <c r="J26" s="5" t="n">
        <f aca="false">G26-H26</f>
        <v>0</v>
      </c>
    </row>
    <row r="27" customFormat="false" ht="12.8" hidden="false" customHeight="false" outlineLevel="0" collapsed="false">
      <c r="A27" s="4" t="s">
        <v>32</v>
      </c>
      <c r="B27" s="5" t="n">
        <v>65601746.58</v>
      </c>
      <c r="C27" s="5" t="n">
        <v>0</v>
      </c>
      <c r="D27" s="5" t="n">
        <f aca="false">'850 - Restos a Pagar'!H43</f>
        <v>123695.07</v>
      </c>
      <c r="E27" s="5" t="n">
        <v>0</v>
      </c>
      <c r="F27" s="5" t="n">
        <f aca="false">'850 - Obrigações por competênci'!V15</f>
        <v>11793.68</v>
      </c>
      <c r="G27" s="5" t="n">
        <f aca="false">B27-(C27+D27+E27+F27)</f>
        <v>65466257.83</v>
      </c>
      <c r="H27" s="5" t="n">
        <f aca="false">'850 - Restos a Pagar'!I43+'801 - Restos a Pagar'!L114+'801 - Restos a Pagar'!L115+'801 - Restos a Pagar'!L116</f>
        <v>830872.41</v>
      </c>
      <c r="I27" s="5" t="n">
        <v>0</v>
      </c>
      <c r="J27" s="5" t="n">
        <f aca="false">G27-H27</f>
        <v>64635385.42</v>
      </c>
      <c r="K27" s="6"/>
    </row>
    <row r="28" customFormat="false" ht="12.8" hidden="false" customHeight="false" outlineLevel="0" collapsed="false">
      <c r="A28" s="4" t="s">
        <v>33</v>
      </c>
      <c r="B28" s="5" t="n">
        <f aca="false">B16+B19</f>
        <v>99549830.76</v>
      </c>
      <c r="C28" s="5" t="n">
        <f aca="false">C16+C19</f>
        <v>0</v>
      </c>
      <c r="D28" s="5" t="n">
        <f aca="false">D16+D19</f>
        <v>202080.88</v>
      </c>
      <c r="E28" s="5" t="n">
        <f aca="false">E16+E19</f>
        <v>0</v>
      </c>
      <c r="F28" s="5" t="n">
        <f aca="false">F16+F19</f>
        <v>196556.85</v>
      </c>
      <c r="G28" s="5" t="n">
        <f aca="false">G16+G19</f>
        <v>99151193.03</v>
      </c>
      <c r="H28" s="5" t="n">
        <f aca="false">H16+H19</f>
        <v>3617928.35</v>
      </c>
      <c r="I28" s="5" t="n">
        <f aca="false">I16+I19</f>
        <v>0</v>
      </c>
      <c r="J28" s="5" t="n">
        <f aca="false">J16+J19</f>
        <v>95533264.68</v>
      </c>
    </row>
    <row r="29" customFormat="false" ht="12.8" hidden="false" customHeight="false" outlineLevel="0" collapsed="false">
      <c r="B29" s="8"/>
      <c r="J29" s="9"/>
    </row>
    <row r="30" customFormat="false" ht="26.25" hidden="false" customHeight="false" outlineLevel="0" collapsed="false">
      <c r="A30" s="10" t="s">
        <v>34</v>
      </c>
      <c r="B30" s="6"/>
    </row>
    <row r="31" customFormat="false" ht="26.25" hidden="false" customHeight="false" outlineLevel="0" collapsed="false">
      <c r="A31" s="10"/>
      <c r="B31" s="6"/>
    </row>
    <row r="32" s="11" customFormat="true" ht="15" hidden="false" customHeight="false" outlineLevel="0" collapsed="false">
      <c r="A32" s="1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13" customFormat="true" ht="12.8" hidden="false" customHeight="false" outlineLevel="0" collapsed="fals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</row>
    <row r="34" s="13" customFormat="true" ht="12.8" hidden="false" customHeight="false" outlineLevel="0" collapsed="false">
      <c r="A34" s="1" t="s">
        <v>36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</row>
    <row r="35" s="13" customFormat="true" ht="12.8" hidden="false" customHeight="false" outlineLevel="0" collapsed="fals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</row>
    <row r="36" s="13" customFormat="true" ht="12.8" hidden="false" customHeight="false" outlineLevel="0" collapsed="false">
      <c r="A36" s="1" t="s">
        <v>37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</row>
    <row r="37" s="13" customFormat="true" ht="12.8" hidden="false" customHeight="false" outlineLevel="0" collapsed="false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</row>
    <row r="38" s="13" customFormat="true" ht="12.8" hidden="false" customHeight="false" outlineLevel="0" collapsed="false">
      <c r="A38" s="1" t="s">
        <v>38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</row>
    <row r="39" s="13" customFormat="true" ht="12.8" hidden="false" customHeight="false" outlineLevel="0" collapsed="fals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</row>
    <row r="40" s="13" customFormat="true" ht="15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13" customFormat="true" ht="15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13" customFormat="true" ht="15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13" customFormat="true" ht="53.05" hidden="false" customHeight="true" outlineLevel="0" collapsed="false">
      <c r="A43" s="1"/>
      <c r="B43" s="1"/>
      <c r="C43" s="14" t="s">
        <v>39</v>
      </c>
      <c r="D43" s="14"/>
      <c r="E43" s="14"/>
      <c r="F43" s="1"/>
      <c r="G43" s="1"/>
      <c r="H43" s="15" t="s">
        <v>40</v>
      </c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13" customFormat="true" ht="12.8" hidden="false" customHeight="false" outlineLevel="0" collapsed="false">
      <c r="A44" s="1"/>
      <c r="B44" s="1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13" customFormat="true" ht="35.25" hidden="false" customHeight="true" outlineLevel="0" collapsed="false">
      <c r="A45" s="1"/>
      <c r="B45" s="1"/>
      <c r="C45" s="15" t="s">
        <v>41</v>
      </c>
      <c r="D45" s="15"/>
      <c r="E45" s="15"/>
      <c r="F45" s="1"/>
      <c r="G45" s="1"/>
      <c r="H45" s="15" t="s">
        <v>42</v>
      </c>
      <c r="I45" s="15"/>
      <c r="J45" s="1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13" customFormat="true" ht="1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13" customFormat="true" ht="15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13" customFormat="true" ht="15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4c" objects="true" scenarios="true" insertColumns="false" insertRows="false" deleteColumns="false" deleteRows="false"/>
  <mergeCells count="17">
    <mergeCell ref="D1:H1"/>
    <mergeCell ref="D2:H2"/>
    <mergeCell ref="D3:H3"/>
    <mergeCell ref="A13:A15"/>
    <mergeCell ref="B13:B15"/>
    <mergeCell ref="C13:F13"/>
    <mergeCell ref="G13:G15"/>
    <mergeCell ref="H13:H15"/>
    <mergeCell ref="I13:I15"/>
    <mergeCell ref="J13:J15"/>
    <mergeCell ref="C14:D14"/>
    <mergeCell ref="E14:E15"/>
    <mergeCell ref="F14:F15"/>
    <mergeCell ref="C43:E43"/>
    <mergeCell ref="H43:J43"/>
    <mergeCell ref="C45:E45"/>
    <mergeCell ref="H45:J45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41"/>
  <sheetViews>
    <sheetView showFormulas="false" showGridLines="true" showRowColHeaders="true" showZeros="true" rightToLeft="false" tabSelected="false" showOutlineSymbols="true" defaultGridColor="true" view="normal" topLeftCell="A19" colorId="64" zoomScale="180" zoomScaleNormal="180" zoomScalePageLayoutView="100" workbookViewId="0">
      <selection pane="topLeft" activeCell="A25" activeCellId="0" sqref="A25"/>
    </sheetView>
  </sheetViews>
  <sheetFormatPr defaultColWidth="11.53515625" defaultRowHeight="15.8" zeroHeight="false" outlineLevelRow="0" outlineLevelCol="0"/>
  <cols>
    <col collapsed="false" customWidth="true" hidden="false" outlineLevel="0" max="1" min="1" style="85" width="79.37"/>
    <col collapsed="false" customWidth="true" hidden="false" outlineLevel="0" max="2" min="2" style="85" width="39.44"/>
    <col collapsed="false" customWidth="true" hidden="false" outlineLevel="0" max="3" min="3" style="85" width="29.08"/>
    <col collapsed="false" customWidth="true" hidden="false" outlineLevel="0" max="4" min="4" style="85" width="20.99"/>
    <col collapsed="false" customWidth="true" hidden="false" outlineLevel="0" max="5" min="5" style="85" width="39.99"/>
    <col collapsed="false" customWidth="true" hidden="false" outlineLevel="0" max="6" min="6" style="85" width="35.78"/>
    <col collapsed="false" customWidth="true" hidden="false" outlineLevel="0" max="10" min="7" style="85" width="39.99"/>
  </cols>
  <sheetData>
    <row r="1" customFormat="false" ht="74" hidden="false" customHeight="true" outlineLevel="0" collapsed="false">
      <c r="A1" s="107"/>
    </row>
    <row r="2" customFormat="false" ht="15.8" hidden="false" customHeight="false" outlineLevel="0" collapsed="false">
      <c r="A2" s="108" t="s">
        <v>479</v>
      </c>
    </row>
    <row r="3" customFormat="false" ht="20" hidden="false" customHeight="true" outlineLevel="0" collapsed="false">
      <c r="A3" s="109" t="s">
        <v>480</v>
      </c>
    </row>
    <row r="4" customFormat="false" ht="20" hidden="false" customHeight="true" outlineLevel="0" collapsed="false">
      <c r="A4" s="109" t="s">
        <v>481</v>
      </c>
    </row>
    <row r="5" customFormat="false" ht="20" hidden="false" customHeight="true" outlineLevel="0" collapsed="false">
      <c r="A5" s="109" t="s">
        <v>482</v>
      </c>
    </row>
    <row r="7" customFormat="false" ht="17.55" hidden="false" customHeight="false" outlineLevel="0" collapsed="false">
      <c r="A7" s="110" t="s">
        <v>483</v>
      </c>
    </row>
    <row r="8" customFormat="false" ht="17.55" hidden="false" customHeight="false" outlineLevel="0" collapsed="false">
      <c r="A8" s="110" t="s">
        <v>484</v>
      </c>
    </row>
    <row r="9" customFormat="false" ht="17.55" hidden="false" customHeight="false" outlineLevel="0" collapsed="false">
      <c r="A9" s="110" t="s">
        <v>485</v>
      </c>
    </row>
    <row r="10" customFormat="false" ht="17.55" hidden="false" customHeight="false" outlineLevel="0" collapsed="false">
      <c r="A10" s="110" t="s">
        <v>486</v>
      </c>
    </row>
    <row r="11" customFormat="false" ht="17.55" hidden="false" customHeight="false" outlineLevel="0" collapsed="false">
      <c r="A11" s="110" t="s">
        <v>487</v>
      </c>
    </row>
    <row r="12" customFormat="false" ht="17.55" hidden="false" customHeight="false" outlineLevel="0" collapsed="false">
      <c r="A12" s="110" t="s">
        <v>488</v>
      </c>
    </row>
    <row r="14" customFormat="false" ht="25.5" hidden="false" customHeight="true" outlineLevel="0" collapsed="false">
      <c r="A14" s="111" t="s">
        <v>489</v>
      </c>
    </row>
    <row r="15" customFormat="false" ht="12.75" hidden="false" customHeight="true" outlineLevel="0" collapsed="false">
      <c r="A15" s="111" t="s">
        <v>490</v>
      </c>
    </row>
    <row r="16" customFormat="false" ht="12.75" hidden="false" customHeight="true" outlineLevel="0" collapsed="false">
      <c r="A16" s="111" t="s">
        <v>491</v>
      </c>
    </row>
    <row r="17" customFormat="false" ht="30" hidden="false" customHeight="true" outlineLevel="0" collapsed="false">
      <c r="A17" s="112" t="s">
        <v>492</v>
      </c>
      <c r="B17" s="113" t="s">
        <v>492</v>
      </c>
      <c r="C17" s="113"/>
      <c r="D17" s="113"/>
      <c r="E17" s="113"/>
      <c r="F17" s="113"/>
      <c r="G17" s="113"/>
      <c r="H17" s="113"/>
      <c r="I17" s="113"/>
      <c r="J17" s="113"/>
    </row>
    <row r="18" customFormat="false" ht="30" hidden="false" customHeight="true" outlineLevel="0" collapsed="false">
      <c r="A18" s="112"/>
      <c r="B18" s="113" t="s">
        <v>492</v>
      </c>
      <c r="C18" s="113"/>
      <c r="D18" s="113"/>
      <c r="E18" s="113"/>
      <c r="F18" s="113"/>
      <c r="G18" s="113"/>
      <c r="H18" s="113"/>
      <c r="I18" s="113"/>
      <c r="J18" s="113"/>
    </row>
    <row r="19" customFormat="false" ht="60" hidden="false" customHeight="true" outlineLevel="0" collapsed="false">
      <c r="A19" s="112"/>
      <c r="B19" s="112" t="s">
        <v>10</v>
      </c>
      <c r="C19" s="113" t="s">
        <v>11</v>
      </c>
      <c r="D19" s="113"/>
      <c r="E19" s="113"/>
      <c r="F19" s="113"/>
      <c r="G19" s="112" t="s">
        <v>12</v>
      </c>
      <c r="H19" s="112" t="s">
        <v>13</v>
      </c>
      <c r="I19" s="112" t="s">
        <v>14</v>
      </c>
      <c r="J19" s="112" t="s">
        <v>15</v>
      </c>
    </row>
    <row r="20" customFormat="false" ht="30" hidden="false" customHeight="true" outlineLevel="0" collapsed="false">
      <c r="A20" s="112"/>
      <c r="B20" s="112"/>
      <c r="C20" s="113" t="s">
        <v>16</v>
      </c>
      <c r="D20" s="113"/>
      <c r="E20" s="112" t="s">
        <v>17</v>
      </c>
      <c r="F20" s="112" t="s">
        <v>18</v>
      </c>
      <c r="G20" s="112"/>
      <c r="H20" s="112"/>
      <c r="I20" s="112"/>
      <c r="J20" s="112"/>
    </row>
    <row r="21" customFormat="false" ht="30" hidden="false" customHeight="true" outlineLevel="0" collapsed="false">
      <c r="A21" s="112"/>
      <c r="B21" s="112"/>
      <c r="C21" s="113" t="s">
        <v>19</v>
      </c>
      <c r="D21" s="113" t="s">
        <v>20</v>
      </c>
      <c r="E21" s="112"/>
      <c r="F21" s="112"/>
      <c r="G21" s="112"/>
      <c r="H21" s="112"/>
      <c r="I21" s="112"/>
      <c r="J21" s="112"/>
    </row>
    <row r="22" customFormat="false" ht="12.75" hidden="false" customHeight="true" outlineLevel="0" collapsed="false">
      <c r="A22" s="114" t="s">
        <v>21</v>
      </c>
      <c r="B22" s="115" t="n">
        <v>33918891.34</v>
      </c>
      <c r="C22" s="115"/>
      <c r="D22" s="115" t="n">
        <v>78385.81</v>
      </c>
      <c r="E22" s="115"/>
      <c r="F22" s="115" t="n">
        <v>196556.85</v>
      </c>
      <c r="G22" s="115" t="n">
        <v>33643948.68</v>
      </c>
      <c r="H22" s="115" t="n">
        <v>2787055.94</v>
      </c>
      <c r="I22" s="115"/>
      <c r="J22" s="115" t="n">
        <v>30856892.74</v>
      </c>
    </row>
    <row r="23" customFormat="false" ht="12.75" hidden="false" customHeight="true" outlineLevel="0" collapsed="false">
      <c r="A23" s="116" t="s">
        <v>24</v>
      </c>
      <c r="B23" s="117" t="n">
        <v>65660132.26</v>
      </c>
      <c r="C23" s="117"/>
      <c r="D23" s="117" t="n">
        <v>123695.07</v>
      </c>
      <c r="E23" s="117"/>
      <c r="F23" s="117"/>
      <c r="G23" s="117" t="n">
        <v>65536437.19</v>
      </c>
      <c r="H23" s="117" t="n">
        <v>830872.41</v>
      </c>
      <c r="I23" s="117"/>
      <c r="J23" s="117" t="n">
        <v>64705564.78</v>
      </c>
    </row>
    <row r="24" customFormat="false" ht="12.75" hidden="false" customHeight="true" outlineLevel="0" collapsed="false">
      <c r="A24" s="114" t="s">
        <v>25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customFormat="false" ht="12.75" hidden="false" customHeight="true" outlineLevel="0" collapsed="false">
      <c r="A25" s="116" t="s">
        <v>493</v>
      </c>
      <c r="B25" s="117" t="n">
        <v>29192.84</v>
      </c>
      <c r="C25" s="117"/>
      <c r="D25" s="117"/>
      <c r="E25" s="117"/>
      <c r="F25" s="117"/>
      <c r="G25" s="117" t="n">
        <v>29192.84</v>
      </c>
      <c r="H25" s="117"/>
      <c r="I25" s="117"/>
      <c r="J25" s="117" t="n">
        <v>29192.84</v>
      </c>
    </row>
    <row r="26" customFormat="false" ht="12.75" hidden="false" customHeight="true" outlineLevel="0" collapsed="false">
      <c r="A26" s="114" t="s">
        <v>494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customFormat="false" ht="12.75" hidden="false" customHeight="true" outlineLevel="0" collapsed="false">
      <c r="A27" s="116" t="s">
        <v>495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customFormat="false" ht="12.75" hidden="false" customHeight="true" outlineLevel="0" collapsed="false">
      <c r="A28" s="114" t="s">
        <v>496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29" customFormat="false" ht="12.75" hidden="false" customHeight="true" outlineLevel="0" collapsed="false">
      <c r="A29" s="116" t="s">
        <v>30</v>
      </c>
      <c r="B29" s="117"/>
      <c r="C29" s="117"/>
      <c r="D29" s="117"/>
      <c r="E29" s="117"/>
      <c r="F29" s="117"/>
      <c r="G29" s="117"/>
      <c r="H29" s="117"/>
      <c r="I29" s="117"/>
      <c r="J29" s="117"/>
    </row>
    <row r="30" customFormat="false" ht="12.75" hidden="false" customHeight="true" outlineLevel="0" collapsed="false">
      <c r="A30" s="114" t="s">
        <v>497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customFormat="false" ht="12.75" hidden="false" customHeight="true" outlineLevel="0" collapsed="false">
      <c r="A31" s="116" t="s">
        <v>498</v>
      </c>
      <c r="B31" s="117" t="n">
        <v>65630939.42</v>
      </c>
      <c r="C31" s="117"/>
      <c r="D31" s="117" t="n">
        <v>123695.07</v>
      </c>
      <c r="E31" s="117"/>
      <c r="F31" s="117"/>
      <c r="G31" s="117" t="n">
        <v>65507244.35</v>
      </c>
      <c r="H31" s="117" t="n">
        <v>830872.41</v>
      </c>
      <c r="I31" s="117"/>
      <c r="J31" s="117" t="n">
        <v>64676371.94</v>
      </c>
    </row>
    <row r="32" customFormat="false" ht="12.75" hidden="false" customHeight="true" outlineLevel="0" collapsed="false">
      <c r="A32" s="114" t="s">
        <v>33</v>
      </c>
      <c r="B32" s="115" t="n">
        <v>99579023.6</v>
      </c>
      <c r="C32" s="115"/>
      <c r="D32" s="115" t="n">
        <v>202080.88</v>
      </c>
      <c r="E32" s="115"/>
      <c r="F32" s="115" t="n">
        <v>196556.85</v>
      </c>
      <c r="G32" s="115" t="n">
        <v>99180385.87</v>
      </c>
      <c r="H32" s="115" t="n">
        <v>3617928.35</v>
      </c>
      <c r="I32" s="115"/>
      <c r="J32" s="115" t="n">
        <v>95562457.52</v>
      </c>
    </row>
    <row r="35" customFormat="false" ht="25.5" hidden="false" customHeight="true" outlineLevel="0" collapsed="false">
      <c r="A35" s="111" t="s">
        <v>499</v>
      </c>
    </row>
    <row r="36" customFormat="false" ht="12.75" hidden="false" customHeight="true" outlineLevel="0" collapsed="false">
      <c r="A36" s="111" t="s">
        <v>500</v>
      </c>
    </row>
    <row r="37" customFormat="false" ht="12.75" hidden="false" customHeight="true" outlineLevel="0" collapsed="false">
      <c r="A37" s="111" t="s">
        <v>491</v>
      </c>
    </row>
    <row r="38" customFormat="false" ht="30" hidden="false" customHeight="true" outlineLevel="0" collapsed="false">
      <c r="A38" s="112" t="s">
        <v>501</v>
      </c>
      <c r="B38" s="113" t="s">
        <v>502</v>
      </c>
    </row>
    <row r="39" customFormat="false" ht="30" hidden="false" customHeight="true" outlineLevel="0" collapsed="false">
      <c r="A39" s="112"/>
      <c r="B39" s="113" t="s">
        <v>503</v>
      </c>
    </row>
    <row r="40" customFormat="false" ht="12.75" hidden="false" customHeight="true" outlineLevel="0" collapsed="false">
      <c r="A40" s="114" t="s">
        <v>501</v>
      </c>
      <c r="B40" s="118"/>
    </row>
    <row r="41" customFormat="false" ht="300" hidden="false" customHeight="true" outlineLevel="0" collapsed="false">
      <c r="A41" s="116" t="s">
        <v>504</v>
      </c>
      <c r="B41" s="119"/>
    </row>
  </sheetData>
  <mergeCells count="13">
    <mergeCell ref="A17:A21"/>
    <mergeCell ref="B17:J17"/>
    <mergeCell ref="B18:J18"/>
    <mergeCell ref="B19:B21"/>
    <mergeCell ref="C19:F19"/>
    <mergeCell ref="G19:G21"/>
    <mergeCell ref="H19:H21"/>
    <mergeCell ref="I19:I21"/>
    <mergeCell ref="J19:J21"/>
    <mergeCell ref="C20:D20"/>
    <mergeCell ref="E20:E21"/>
    <mergeCell ref="F20:F21"/>
    <mergeCell ref="A38:A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75"/>
  <sheetViews>
    <sheetView showFormulas="false" showGridLines="true" showRowColHeaders="true" showZeros="true" rightToLeft="false" tabSelected="false" showOutlineSymbols="true" defaultGridColor="true" view="normal" topLeftCell="C55" colorId="64" zoomScale="180" zoomScaleNormal="180" zoomScalePageLayoutView="100" workbookViewId="0">
      <selection pane="topLeft" activeCell="J73" activeCellId="0" sqref="J7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6" width="15.61"/>
    <col collapsed="false" customWidth="true" hidden="false" outlineLevel="0" max="2" min="2" style="16" width="46.24"/>
    <col collapsed="false" customWidth="true" hidden="false" outlineLevel="0" max="4" min="3" style="16" width="8.41"/>
    <col collapsed="false" customWidth="true" hidden="false" outlineLevel="0" max="5" min="5" style="16" width="6.21"/>
    <col collapsed="false" customWidth="true" hidden="false" outlineLevel="0" max="6" min="6" style="16" width="7.61"/>
    <col collapsed="false" customWidth="true" hidden="false" outlineLevel="0" max="7" min="7" style="16" width="10.41"/>
    <col collapsed="false" customWidth="true" hidden="false" outlineLevel="0" max="8" min="8" style="16" width="16.82"/>
    <col collapsed="false" customWidth="true" hidden="false" outlineLevel="0" max="9" min="9" style="16" width="18.82"/>
    <col collapsed="false" customWidth="true" hidden="false" outlineLevel="0" max="10" min="10" style="16" width="19.21"/>
    <col collapsed="false" customWidth="true" hidden="false" outlineLevel="0" max="11" min="11" style="16" width="16.82"/>
    <col collapsed="false" customWidth="true" hidden="false" outlineLevel="0" max="12" min="12" style="16" width="2"/>
    <col collapsed="false" customWidth="true" hidden="false" outlineLevel="0" max="13" min="13" style="16" width="1.2"/>
    <col collapsed="false" customWidth="false" hidden="false" outlineLevel="0" max="16384" min="14" style="16" width="11.53"/>
  </cols>
  <sheetData>
    <row r="1" customFormat="false" ht="26.25" hidden="false" customHeight="true" outlineLevel="0" collapsed="false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customFormat="false" ht="13.5" hidden="false" customHeight="true" outlineLevel="0" collapsed="false">
      <c r="A2" s="18" t="s">
        <v>44</v>
      </c>
      <c r="B2" s="18"/>
      <c r="C2" s="19" t="s">
        <v>45</v>
      </c>
      <c r="D2" s="20" t="s">
        <v>46</v>
      </c>
      <c r="E2" s="19" t="s">
        <v>47</v>
      </c>
      <c r="F2" s="19"/>
      <c r="G2" s="19"/>
      <c r="H2" s="21" t="s">
        <v>48</v>
      </c>
      <c r="I2" s="22" t="s">
        <v>49</v>
      </c>
      <c r="J2" s="22"/>
      <c r="K2" s="21" t="s">
        <v>50</v>
      </c>
      <c r="L2" s="23"/>
      <c r="M2" s="24"/>
    </row>
    <row r="3" customFormat="false" ht="21.75" hidden="false" customHeight="true" outlineLevel="0" collapsed="false">
      <c r="A3" s="20" t="s">
        <v>51</v>
      </c>
      <c r="B3" s="18" t="s">
        <v>52</v>
      </c>
      <c r="C3" s="19"/>
      <c r="D3" s="20"/>
      <c r="E3" s="25" t="s">
        <v>53</v>
      </c>
      <c r="F3" s="25" t="s">
        <v>54</v>
      </c>
      <c r="G3" s="25" t="s">
        <v>55</v>
      </c>
      <c r="H3" s="20" t="s">
        <v>56</v>
      </c>
      <c r="I3" s="20" t="s">
        <v>57</v>
      </c>
      <c r="J3" s="20" t="s">
        <v>58</v>
      </c>
      <c r="K3" s="21" t="s">
        <v>59</v>
      </c>
      <c r="L3" s="23"/>
      <c r="M3" s="24"/>
    </row>
    <row r="4" customFormat="false" ht="9.75" hidden="false" customHeight="true" outlineLevel="0" collapsed="false">
      <c r="A4" s="26" t="s">
        <v>60</v>
      </c>
      <c r="B4" s="27" t="s">
        <v>61</v>
      </c>
      <c r="C4" s="28"/>
      <c r="D4" s="28"/>
      <c r="E4" s="28"/>
      <c r="F4" s="28"/>
      <c r="G4" s="28"/>
      <c r="H4" s="28"/>
      <c r="I4" s="28"/>
      <c r="J4" s="28"/>
      <c r="K4" s="28"/>
      <c r="L4" s="29"/>
      <c r="M4" s="24"/>
    </row>
    <row r="5" customFormat="false" ht="9" hidden="false" customHeight="true" outlineLevel="0" collapsed="false">
      <c r="A5" s="30" t="s">
        <v>62</v>
      </c>
      <c r="B5" s="31" t="s">
        <v>63</v>
      </c>
      <c r="C5" s="32" t="n">
        <v>15000100</v>
      </c>
      <c r="D5" s="33" t="n">
        <v>0</v>
      </c>
      <c r="E5" s="34" t="n">
        <v>104</v>
      </c>
      <c r="F5" s="35" t="n">
        <v>4204</v>
      </c>
      <c r="G5" s="36" t="n">
        <v>6000100004</v>
      </c>
      <c r="H5" s="37" t="n">
        <v>16283239.19</v>
      </c>
      <c r="I5" s="37" t="n">
        <v>137921396.12</v>
      </c>
      <c r="J5" s="37" t="n">
        <v>140066729.22</v>
      </c>
      <c r="K5" s="37" t="n">
        <v>14137906.09</v>
      </c>
      <c r="L5" s="23"/>
      <c r="M5" s="24"/>
    </row>
    <row r="6" customFormat="false" ht="9" hidden="false" customHeight="true" outlineLevel="0" collapsed="false">
      <c r="A6" s="38"/>
      <c r="B6" s="31" t="s">
        <v>64</v>
      </c>
      <c r="C6" s="38"/>
      <c r="D6" s="38"/>
      <c r="E6" s="38"/>
      <c r="F6" s="38"/>
      <c r="G6" s="38"/>
      <c r="H6" s="38"/>
      <c r="I6" s="38"/>
      <c r="J6" s="38"/>
      <c r="K6" s="38"/>
      <c r="L6" s="23"/>
      <c r="M6" s="24"/>
    </row>
    <row r="7" customFormat="false" ht="9" hidden="false" customHeight="true" outlineLevel="0" collapsed="false">
      <c r="A7" s="30" t="s">
        <v>62</v>
      </c>
      <c r="B7" s="31" t="s">
        <v>63</v>
      </c>
      <c r="C7" s="32" t="n">
        <v>15010100</v>
      </c>
      <c r="D7" s="33" t="n">
        <v>0</v>
      </c>
      <c r="E7" s="34" t="n">
        <v>104</v>
      </c>
      <c r="F7" s="35" t="n">
        <v>4204</v>
      </c>
      <c r="G7" s="36" t="n">
        <v>6000100004</v>
      </c>
      <c r="H7" s="39" t="n">
        <v>0</v>
      </c>
      <c r="I7" s="39" t="n">
        <v>0</v>
      </c>
      <c r="J7" s="39" t="n">
        <v>0</v>
      </c>
      <c r="K7" s="39" t="n">
        <v>0</v>
      </c>
      <c r="L7" s="23"/>
      <c r="M7" s="24"/>
    </row>
    <row r="8" customFormat="false" ht="9" hidden="false" customHeight="true" outlineLevel="0" collapsed="false">
      <c r="A8" s="38"/>
      <c r="B8" s="31" t="s">
        <v>64</v>
      </c>
      <c r="C8" s="38"/>
      <c r="D8" s="38"/>
      <c r="E8" s="38"/>
      <c r="F8" s="38"/>
      <c r="G8" s="38"/>
      <c r="H8" s="38"/>
      <c r="I8" s="38"/>
      <c r="J8" s="38"/>
      <c r="K8" s="38"/>
      <c r="L8" s="23"/>
      <c r="M8" s="24"/>
    </row>
    <row r="9" customFormat="false" ht="9" hidden="false" customHeight="true" outlineLevel="0" collapsed="false">
      <c r="A9" s="30" t="s">
        <v>62</v>
      </c>
      <c r="B9" s="31" t="s">
        <v>63</v>
      </c>
      <c r="C9" s="32" t="n">
        <v>18690886</v>
      </c>
      <c r="D9" s="33" t="n">
        <v>0</v>
      </c>
      <c r="E9" s="34" t="n">
        <v>104</v>
      </c>
      <c r="F9" s="35" t="n">
        <v>4204</v>
      </c>
      <c r="G9" s="36" t="n">
        <v>6000100004</v>
      </c>
      <c r="H9" s="39" t="n">
        <v>-403.65</v>
      </c>
      <c r="I9" s="39" t="n">
        <v>403.65</v>
      </c>
      <c r="J9" s="39" t="n">
        <v>0</v>
      </c>
      <c r="K9" s="39" t="n">
        <v>0</v>
      </c>
      <c r="L9" s="23"/>
      <c r="M9" s="24"/>
    </row>
    <row r="10" customFormat="false" ht="9" hidden="false" customHeight="true" outlineLevel="0" collapsed="false">
      <c r="A10" s="38"/>
      <c r="B10" s="31" t="s">
        <v>64</v>
      </c>
      <c r="C10" s="38"/>
      <c r="D10" s="38"/>
      <c r="E10" s="38"/>
      <c r="F10" s="38"/>
      <c r="G10" s="38"/>
      <c r="H10" s="38"/>
      <c r="I10" s="38"/>
      <c r="J10" s="38"/>
      <c r="K10" s="38"/>
      <c r="L10" s="23"/>
      <c r="M10" s="24"/>
    </row>
    <row r="11" customFormat="false" ht="9" hidden="false" customHeight="true" outlineLevel="0" collapsed="false">
      <c r="A11" s="30" t="s">
        <v>62</v>
      </c>
      <c r="B11" s="31" t="s">
        <v>63</v>
      </c>
      <c r="C11" s="32" t="n">
        <v>25000100</v>
      </c>
      <c r="D11" s="33" t="n">
        <v>0</v>
      </c>
      <c r="E11" s="34" t="n">
        <v>104</v>
      </c>
      <c r="F11" s="35" t="n">
        <v>4204</v>
      </c>
      <c r="G11" s="36" t="n">
        <v>6000100004</v>
      </c>
      <c r="H11" s="37" t="n">
        <v>4249647.18</v>
      </c>
      <c r="I11" s="37" t="n">
        <v>15531086.42</v>
      </c>
      <c r="J11" s="39" t="n">
        <v>0</v>
      </c>
      <c r="K11" s="37" t="n">
        <v>19780733.6</v>
      </c>
      <c r="L11" s="23"/>
      <c r="M11" s="24"/>
    </row>
    <row r="12" customFormat="false" ht="9" hidden="false" customHeight="true" outlineLevel="0" collapsed="false">
      <c r="A12" s="38"/>
      <c r="B12" s="31" t="s">
        <v>64</v>
      </c>
      <c r="C12" s="38"/>
      <c r="D12" s="38"/>
      <c r="E12" s="38"/>
      <c r="F12" s="38"/>
      <c r="G12" s="38"/>
      <c r="H12" s="38"/>
      <c r="I12" s="38"/>
      <c r="J12" s="38"/>
      <c r="K12" s="38"/>
      <c r="L12" s="23"/>
      <c r="M12" s="24"/>
    </row>
    <row r="13" customFormat="false" ht="9" hidden="false" customHeight="true" outlineLevel="0" collapsed="false">
      <c r="A13" s="38"/>
      <c r="B13" s="40" t="s">
        <v>65</v>
      </c>
      <c r="C13" s="38"/>
      <c r="D13" s="38"/>
      <c r="E13" s="38"/>
      <c r="F13" s="38"/>
      <c r="G13" s="38"/>
      <c r="H13" s="41" t="n">
        <v>20532482.72</v>
      </c>
      <c r="I13" s="41" t="n">
        <v>153452886.19</v>
      </c>
      <c r="J13" s="41" t="n">
        <v>140066729.22</v>
      </c>
      <c r="K13" s="41" t="n">
        <v>33918639.69</v>
      </c>
      <c r="L13" s="23"/>
      <c r="M13" s="24"/>
    </row>
    <row r="14" customFormat="false" ht="9.75" hidden="false" customHeight="true" outlineLevel="0" collapsed="false">
      <c r="A14" s="38"/>
      <c r="B14" s="40" t="s">
        <v>66</v>
      </c>
      <c r="C14" s="38"/>
      <c r="D14" s="38"/>
      <c r="E14" s="38"/>
      <c r="F14" s="38"/>
      <c r="G14" s="38"/>
      <c r="H14" s="41" t="n">
        <v>20532482.72</v>
      </c>
      <c r="I14" s="41" t="n">
        <v>153452886.19</v>
      </c>
      <c r="J14" s="41" t="n">
        <v>140066729.22</v>
      </c>
      <c r="K14" s="41" t="n">
        <v>33918639.69</v>
      </c>
      <c r="L14" s="23"/>
      <c r="M14" s="24"/>
    </row>
    <row r="15" customFormat="false" ht="12.8" hidden="false" customHeight="false" outlineLevel="0" collapsed="false">
      <c r="A15" s="42" t="s">
        <v>60</v>
      </c>
      <c r="B15" s="40" t="s">
        <v>67</v>
      </c>
      <c r="C15" s="43"/>
      <c r="D15" s="43"/>
      <c r="E15" s="43"/>
      <c r="F15" s="43"/>
      <c r="G15" s="43"/>
      <c r="H15" s="41" t="n">
        <v>20532482.72</v>
      </c>
      <c r="I15" s="41" t="n">
        <v>153452886.19</v>
      </c>
      <c r="J15" s="41" t="n">
        <v>140066729.22</v>
      </c>
      <c r="K15" s="41" t="n">
        <v>33918639.69</v>
      </c>
      <c r="L15" s="23"/>
      <c r="M15" s="24"/>
    </row>
    <row r="16" customFormat="false" ht="9.75" hidden="false" customHeight="true" outlineLevel="0" collapsed="false">
      <c r="A16" s="44" t="s">
        <v>68</v>
      </c>
      <c r="B16" s="45" t="s">
        <v>69</v>
      </c>
      <c r="C16" s="46"/>
      <c r="D16" s="46"/>
      <c r="E16" s="46"/>
      <c r="F16" s="46"/>
      <c r="G16" s="46"/>
      <c r="H16" s="46"/>
      <c r="I16" s="46"/>
      <c r="J16" s="46"/>
      <c r="K16" s="46"/>
      <c r="L16" s="29"/>
      <c r="M16" s="24"/>
    </row>
    <row r="17" customFormat="false" ht="9" hidden="false" customHeight="true" outlineLevel="0" collapsed="false">
      <c r="A17" s="30" t="s">
        <v>70</v>
      </c>
      <c r="B17" s="31" t="s">
        <v>71</v>
      </c>
      <c r="C17" s="32" t="n">
        <v>17000280</v>
      </c>
      <c r="D17" s="33" t="n">
        <v>0</v>
      </c>
      <c r="E17" s="47" t="n">
        <v>1</v>
      </c>
      <c r="F17" s="35" t="n">
        <v>86</v>
      </c>
      <c r="G17" s="36" t="n">
        <v>202932</v>
      </c>
      <c r="H17" s="39" t="n">
        <v>0</v>
      </c>
      <c r="I17" s="39" t="n">
        <v>0</v>
      </c>
      <c r="J17" s="39" t="n">
        <v>0</v>
      </c>
      <c r="K17" s="39" t="n">
        <v>0</v>
      </c>
      <c r="L17" s="23"/>
      <c r="M17" s="24"/>
    </row>
    <row r="18" customFormat="false" ht="9.75" hidden="false" customHeight="true" outlineLevel="0" collapsed="false">
      <c r="A18" s="30" t="s">
        <v>70</v>
      </c>
      <c r="B18" s="31" t="s">
        <v>71</v>
      </c>
      <c r="C18" s="32" t="n">
        <v>15000100</v>
      </c>
      <c r="D18" s="33" t="n">
        <v>0</v>
      </c>
      <c r="E18" s="47" t="n">
        <v>1</v>
      </c>
      <c r="F18" s="35" t="n">
        <v>86</v>
      </c>
      <c r="G18" s="36" t="n">
        <v>204781</v>
      </c>
      <c r="H18" s="39" t="n">
        <v>0</v>
      </c>
      <c r="I18" s="39" t="n">
        <v>2.82</v>
      </c>
      <c r="J18" s="39" t="n">
        <v>2.82</v>
      </c>
      <c r="K18" s="39" t="n">
        <v>0</v>
      </c>
      <c r="L18" s="23"/>
      <c r="M18" s="24"/>
    </row>
    <row r="19" customFormat="false" ht="9.75" hidden="false" customHeight="true" outlineLevel="0" collapsed="false">
      <c r="A19" s="30" t="s">
        <v>70</v>
      </c>
      <c r="B19" s="31" t="s">
        <v>71</v>
      </c>
      <c r="C19" s="32" t="n">
        <v>15010100</v>
      </c>
      <c r="D19" s="33" t="n">
        <v>0</v>
      </c>
      <c r="E19" s="47" t="n">
        <v>1</v>
      </c>
      <c r="F19" s="35" t="n">
        <v>86</v>
      </c>
      <c r="G19" s="36" t="n">
        <v>204781</v>
      </c>
      <c r="H19" s="39" t="n">
        <v>0</v>
      </c>
      <c r="I19" s="39" t="n">
        <v>0</v>
      </c>
      <c r="J19" s="39" t="n">
        <v>0</v>
      </c>
      <c r="K19" s="39" t="n">
        <v>0</v>
      </c>
      <c r="L19" s="23"/>
      <c r="M19" s="24"/>
    </row>
    <row r="20" customFormat="false" ht="9.75" hidden="false" customHeight="true" outlineLevel="0" collapsed="false">
      <c r="A20" s="30" t="s">
        <v>70</v>
      </c>
      <c r="B20" s="31" t="s">
        <v>71</v>
      </c>
      <c r="C20" s="32" t="n">
        <v>17000280</v>
      </c>
      <c r="D20" s="32" t="n">
        <v>3110</v>
      </c>
      <c r="E20" s="47" t="n">
        <v>1</v>
      </c>
      <c r="F20" s="35" t="n">
        <v>86</v>
      </c>
      <c r="G20" s="36" t="n">
        <v>204781</v>
      </c>
      <c r="H20" s="39" t="n">
        <v>0</v>
      </c>
      <c r="I20" s="39" t="n">
        <v>0</v>
      </c>
      <c r="J20" s="39" t="n">
        <v>0</v>
      </c>
      <c r="K20" s="39" t="n">
        <v>0</v>
      </c>
      <c r="L20" s="23"/>
      <c r="M20" s="24"/>
    </row>
    <row r="21" customFormat="false" ht="9.75" hidden="false" customHeight="true" outlineLevel="0" collapsed="false">
      <c r="A21" s="30" t="s">
        <v>70</v>
      </c>
      <c r="B21" s="31" t="s">
        <v>71</v>
      </c>
      <c r="C21" s="32" t="n">
        <v>17000280</v>
      </c>
      <c r="D21" s="33" t="n">
        <v>0</v>
      </c>
      <c r="E21" s="47" t="n">
        <v>1</v>
      </c>
      <c r="F21" s="35" t="n">
        <v>86</v>
      </c>
      <c r="G21" s="36" t="n">
        <v>204781</v>
      </c>
      <c r="H21" s="39" t="n">
        <v>0</v>
      </c>
      <c r="I21" s="39" t="n">
        <v>0</v>
      </c>
      <c r="J21" s="39" t="n">
        <v>0</v>
      </c>
      <c r="K21" s="39" t="n">
        <v>0</v>
      </c>
      <c r="L21" s="23"/>
      <c r="M21" s="24"/>
    </row>
    <row r="22" customFormat="false" ht="9.75" hidden="false" customHeight="true" outlineLevel="0" collapsed="false">
      <c r="A22" s="30" t="s">
        <v>70</v>
      </c>
      <c r="B22" s="31" t="s">
        <v>71</v>
      </c>
      <c r="C22" s="32" t="n">
        <v>25000100</v>
      </c>
      <c r="D22" s="33" t="n">
        <v>0</v>
      </c>
      <c r="E22" s="47" t="n">
        <v>1</v>
      </c>
      <c r="F22" s="35" t="n">
        <v>86</v>
      </c>
      <c r="G22" s="36" t="n">
        <v>204781</v>
      </c>
      <c r="H22" s="39" t="n">
        <v>0</v>
      </c>
      <c r="I22" s="39" t="n">
        <v>202.79</v>
      </c>
      <c r="J22" s="39" t="n">
        <v>202.79</v>
      </c>
      <c r="K22" s="39" t="n">
        <v>0</v>
      </c>
      <c r="L22" s="23"/>
      <c r="M22" s="24"/>
    </row>
    <row r="23" customFormat="false" ht="9.75" hidden="false" customHeight="true" outlineLevel="0" collapsed="false">
      <c r="A23" s="30" t="s">
        <v>70</v>
      </c>
      <c r="B23" s="31" t="s">
        <v>71</v>
      </c>
      <c r="C23" s="32" t="n">
        <v>27000280</v>
      </c>
      <c r="D23" s="32" t="n">
        <v>3110</v>
      </c>
      <c r="E23" s="47" t="n">
        <v>1</v>
      </c>
      <c r="F23" s="35" t="n">
        <v>86</v>
      </c>
      <c r="G23" s="36" t="n">
        <v>204781</v>
      </c>
      <c r="H23" s="39" t="n">
        <v>0</v>
      </c>
      <c r="I23" s="37" t="n">
        <v>46142.31</v>
      </c>
      <c r="J23" s="37" t="n">
        <v>46142.31</v>
      </c>
      <c r="K23" s="39" t="n">
        <v>0</v>
      </c>
      <c r="L23" s="23"/>
      <c r="M23" s="24"/>
    </row>
    <row r="24" customFormat="false" ht="9.75" hidden="false" customHeight="true" outlineLevel="0" collapsed="false">
      <c r="A24" s="30" t="s">
        <v>70</v>
      </c>
      <c r="B24" s="31" t="s">
        <v>71</v>
      </c>
      <c r="C24" s="32" t="n">
        <v>27000280</v>
      </c>
      <c r="D24" s="33" t="n">
        <v>0</v>
      </c>
      <c r="E24" s="47" t="n">
        <v>1</v>
      </c>
      <c r="F24" s="35" t="n">
        <v>86</v>
      </c>
      <c r="G24" s="36" t="n">
        <v>204781</v>
      </c>
      <c r="H24" s="39" t="n">
        <v>0</v>
      </c>
      <c r="I24" s="39" t="n">
        <v>0</v>
      </c>
      <c r="J24" s="39" t="n">
        <v>0</v>
      </c>
      <c r="K24" s="39" t="n">
        <v>0</v>
      </c>
      <c r="L24" s="23"/>
      <c r="M24" s="24"/>
    </row>
    <row r="25" customFormat="false" ht="9.75" hidden="false" customHeight="true" outlineLevel="0" collapsed="false">
      <c r="A25" s="38"/>
      <c r="B25" s="40" t="s">
        <v>65</v>
      </c>
      <c r="C25" s="38"/>
      <c r="D25" s="38"/>
      <c r="E25" s="38"/>
      <c r="F25" s="38"/>
      <c r="G25" s="38"/>
      <c r="H25" s="48" t="n">
        <v>0</v>
      </c>
      <c r="I25" s="41" t="n">
        <v>46347.92</v>
      </c>
      <c r="J25" s="41" t="n">
        <v>46347.92</v>
      </c>
      <c r="K25" s="48" t="n">
        <v>0</v>
      </c>
      <c r="L25" s="23"/>
      <c r="M25" s="24"/>
    </row>
    <row r="26" customFormat="false" ht="9.75" hidden="false" customHeight="true" outlineLevel="0" collapsed="false">
      <c r="A26" s="30" t="s">
        <v>70</v>
      </c>
      <c r="B26" s="31" t="s">
        <v>71</v>
      </c>
      <c r="C26" s="32" t="n">
        <v>15000100</v>
      </c>
      <c r="D26" s="33" t="n">
        <v>0</v>
      </c>
      <c r="E26" s="47" t="n">
        <v>1</v>
      </c>
      <c r="F26" s="35" t="n">
        <v>86</v>
      </c>
      <c r="G26" s="49" t="s">
        <v>72</v>
      </c>
      <c r="H26" s="39" t="n">
        <v>0</v>
      </c>
      <c r="I26" s="39" t="n">
        <v>224.37</v>
      </c>
      <c r="J26" s="39" t="n">
        <v>224.37</v>
      </c>
      <c r="K26" s="39" t="n">
        <v>0</v>
      </c>
      <c r="L26" s="23"/>
      <c r="M26" s="24"/>
    </row>
    <row r="27" customFormat="false" ht="9.75" hidden="false" customHeight="true" outlineLevel="0" collapsed="false">
      <c r="A27" s="30" t="s">
        <v>70</v>
      </c>
      <c r="B27" s="31" t="s">
        <v>71</v>
      </c>
      <c r="C27" s="32" t="n">
        <v>15010100</v>
      </c>
      <c r="D27" s="33" t="n">
        <v>0</v>
      </c>
      <c r="E27" s="47" t="n">
        <v>1</v>
      </c>
      <c r="F27" s="35" t="n">
        <v>86</v>
      </c>
      <c r="G27" s="49" t="s">
        <v>72</v>
      </c>
      <c r="H27" s="39" t="n">
        <v>0</v>
      </c>
      <c r="I27" s="39" t="n">
        <v>0</v>
      </c>
      <c r="J27" s="39" t="n">
        <v>0</v>
      </c>
      <c r="K27" s="39" t="n">
        <v>0</v>
      </c>
      <c r="L27" s="23"/>
      <c r="M27" s="24"/>
    </row>
    <row r="28" customFormat="false" ht="9.75" hidden="false" customHeight="true" outlineLevel="0" collapsed="false">
      <c r="A28" s="30" t="s">
        <v>70</v>
      </c>
      <c r="B28" s="31" t="s">
        <v>71</v>
      </c>
      <c r="C28" s="32" t="n">
        <v>17000280</v>
      </c>
      <c r="D28" s="33" t="n">
        <v>0</v>
      </c>
      <c r="E28" s="47" t="n">
        <v>1</v>
      </c>
      <c r="F28" s="35" t="n">
        <v>86</v>
      </c>
      <c r="G28" s="49" t="s">
        <v>72</v>
      </c>
      <c r="H28" s="39" t="n">
        <v>0</v>
      </c>
      <c r="I28" s="39" t="n">
        <v>0</v>
      </c>
      <c r="J28" s="39" t="n">
        <v>0</v>
      </c>
      <c r="K28" s="39" t="n">
        <v>0</v>
      </c>
      <c r="L28" s="23"/>
      <c r="M28" s="24"/>
    </row>
    <row r="29" customFormat="false" ht="9.75" hidden="false" customHeight="true" outlineLevel="0" collapsed="false">
      <c r="A29" s="30" t="s">
        <v>70</v>
      </c>
      <c r="B29" s="31" t="s">
        <v>71</v>
      </c>
      <c r="C29" s="32" t="n">
        <v>17000280</v>
      </c>
      <c r="D29" s="32" t="n">
        <v>3110</v>
      </c>
      <c r="E29" s="47" t="n">
        <v>1</v>
      </c>
      <c r="F29" s="35" t="n">
        <v>86</v>
      </c>
      <c r="G29" s="49" t="s">
        <v>72</v>
      </c>
      <c r="H29" s="39" t="n">
        <v>0</v>
      </c>
      <c r="I29" s="37" t="n">
        <v>103449.25</v>
      </c>
      <c r="J29" s="37" t="n">
        <v>103449.25</v>
      </c>
      <c r="K29" s="39" t="n">
        <v>0</v>
      </c>
      <c r="L29" s="23"/>
      <c r="M29" s="24"/>
    </row>
    <row r="30" customFormat="false" ht="9.75" hidden="false" customHeight="true" outlineLevel="0" collapsed="false">
      <c r="A30" s="38"/>
      <c r="B30" s="40" t="s">
        <v>65</v>
      </c>
      <c r="C30" s="38"/>
      <c r="D30" s="38"/>
      <c r="E30" s="38"/>
      <c r="F30" s="38"/>
      <c r="G30" s="38"/>
      <c r="H30" s="48" t="n">
        <v>0</v>
      </c>
      <c r="I30" s="41" t="n">
        <v>103673.62</v>
      </c>
      <c r="J30" s="41" t="n">
        <v>103673.62</v>
      </c>
      <c r="K30" s="48" t="n">
        <v>0</v>
      </c>
      <c r="L30" s="23"/>
      <c r="M30" s="24"/>
    </row>
    <row r="31" customFormat="false" ht="9.75" hidden="false" customHeight="true" outlineLevel="0" collapsed="false">
      <c r="A31" s="30" t="s">
        <v>70</v>
      </c>
      <c r="B31" s="31" t="s">
        <v>71</v>
      </c>
      <c r="C31" s="32" t="n">
        <v>15000100</v>
      </c>
      <c r="D31" s="33" t="n">
        <v>0</v>
      </c>
      <c r="E31" s="47" t="n">
        <v>1</v>
      </c>
      <c r="F31" s="35" t="n">
        <v>86</v>
      </c>
      <c r="G31" s="36" t="n">
        <v>207969</v>
      </c>
      <c r="H31" s="39" t="n">
        <v>0</v>
      </c>
      <c r="I31" s="39" t="n">
        <v>0</v>
      </c>
      <c r="J31" s="39" t="n">
        <v>0</v>
      </c>
      <c r="K31" s="39" t="n">
        <v>0</v>
      </c>
      <c r="L31" s="23"/>
      <c r="M31" s="24"/>
    </row>
    <row r="32" customFormat="false" ht="9.75" hidden="false" customHeight="true" outlineLevel="0" collapsed="false">
      <c r="A32" s="30" t="s">
        <v>70</v>
      </c>
      <c r="B32" s="31" t="s">
        <v>71</v>
      </c>
      <c r="C32" s="32" t="n">
        <v>17000280</v>
      </c>
      <c r="D32" s="33" t="n">
        <v>0</v>
      </c>
      <c r="E32" s="47" t="n">
        <v>1</v>
      </c>
      <c r="F32" s="35" t="n">
        <v>86</v>
      </c>
      <c r="G32" s="36" t="n">
        <v>207969</v>
      </c>
      <c r="H32" s="39" t="n">
        <v>0</v>
      </c>
      <c r="I32" s="39" t="n">
        <v>0</v>
      </c>
      <c r="J32" s="39" t="n">
        <v>0</v>
      </c>
      <c r="K32" s="39" t="n">
        <v>0</v>
      </c>
      <c r="L32" s="23"/>
      <c r="M32" s="24"/>
    </row>
    <row r="33" customFormat="false" ht="9.75" hidden="false" customHeight="true" outlineLevel="0" collapsed="false">
      <c r="A33" s="38"/>
      <c r="B33" s="40" t="s">
        <v>65</v>
      </c>
      <c r="C33" s="38"/>
      <c r="D33" s="38"/>
      <c r="E33" s="38"/>
      <c r="F33" s="38"/>
      <c r="G33" s="38"/>
      <c r="H33" s="48" t="n">
        <v>0</v>
      </c>
      <c r="I33" s="48" t="n">
        <v>0</v>
      </c>
      <c r="J33" s="48" t="n">
        <v>0</v>
      </c>
      <c r="K33" s="48" t="n">
        <v>0</v>
      </c>
      <c r="L33" s="23"/>
      <c r="M33" s="24"/>
    </row>
    <row r="34" customFormat="false" ht="9.75" hidden="false" customHeight="true" outlineLevel="0" collapsed="false">
      <c r="A34" s="30" t="s">
        <v>70</v>
      </c>
      <c r="B34" s="31" t="s">
        <v>71</v>
      </c>
      <c r="C34" s="32" t="n">
        <v>15010100</v>
      </c>
      <c r="D34" s="33" t="n">
        <v>0</v>
      </c>
      <c r="E34" s="47" t="n">
        <v>1</v>
      </c>
      <c r="F34" s="35" t="n">
        <v>86</v>
      </c>
      <c r="G34" s="36" t="n">
        <v>215481</v>
      </c>
      <c r="H34" s="39" t="n">
        <v>0</v>
      </c>
      <c r="I34" s="39" t="n">
        <v>0</v>
      </c>
      <c r="J34" s="39" t="n">
        <v>0</v>
      </c>
      <c r="K34" s="39" t="n">
        <v>0</v>
      </c>
      <c r="L34" s="23"/>
      <c r="M34" s="24"/>
    </row>
    <row r="35" customFormat="false" ht="9.75" hidden="false" customHeight="true" outlineLevel="0" collapsed="false">
      <c r="A35" s="30" t="s">
        <v>70</v>
      </c>
      <c r="B35" s="31" t="s">
        <v>71</v>
      </c>
      <c r="C35" s="32" t="n">
        <v>17000280</v>
      </c>
      <c r="D35" s="32" t="n">
        <v>3110</v>
      </c>
      <c r="E35" s="47" t="n">
        <v>1</v>
      </c>
      <c r="F35" s="35" t="n">
        <v>86</v>
      </c>
      <c r="G35" s="36" t="n">
        <v>215481</v>
      </c>
      <c r="H35" s="39" t="n">
        <v>0</v>
      </c>
      <c r="I35" s="39" t="n">
        <v>0</v>
      </c>
      <c r="J35" s="39" t="n">
        <v>0</v>
      </c>
      <c r="K35" s="39" t="n">
        <v>0</v>
      </c>
      <c r="L35" s="23"/>
      <c r="M35" s="24"/>
    </row>
    <row r="36" customFormat="false" ht="9.75" hidden="false" customHeight="true" outlineLevel="0" collapsed="false">
      <c r="A36" s="38"/>
      <c r="B36" s="40" t="s">
        <v>65</v>
      </c>
      <c r="C36" s="38"/>
      <c r="D36" s="38"/>
      <c r="E36" s="38"/>
      <c r="F36" s="38"/>
      <c r="G36" s="38"/>
      <c r="H36" s="48" t="n">
        <v>0</v>
      </c>
      <c r="I36" s="48" t="n">
        <v>0</v>
      </c>
      <c r="J36" s="48" t="n">
        <v>0</v>
      </c>
      <c r="K36" s="48" t="n">
        <v>0</v>
      </c>
      <c r="L36" s="23"/>
      <c r="M36" s="24"/>
    </row>
    <row r="37" customFormat="false" ht="9.75" hidden="false" customHeight="true" outlineLevel="0" collapsed="false">
      <c r="A37" s="30" t="s">
        <v>70</v>
      </c>
      <c r="B37" s="31" t="s">
        <v>71</v>
      </c>
      <c r="C37" s="32" t="n">
        <v>15010100</v>
      </c>
      <c r="D37" s="33" t="n">
        <v>0</v>
      </c>
      <c r="E37" s="47" t="n">
        <v>1</v>
      </c>
      <c r="F37" s="35" t="n">
        <v>86</v>
      </c>
      <c r="G37" s="36" t="n">
        <v>221805</v>
      </c>
      <c r="H37" s="39" t="n">
        <v>0</v>
      </c>
      <c r="I37" s="39" t="n">
        <v>0</v>
      </c>
      <c r="J37" s="39" t="n">
        <v>0</v>
      </c>
      <c r="K37" s="39" t="n">
        <v>0</v>
      </c>
      <c r="L37" s="23"/>
      <c r="M37" s="24"/>
    </row>
    <row r="38" customFormat="false" ht="9.75" hidden="false" customHeight="true" outlineLevel="0" collapsed="false">
      <c r="A38" s="30" t="s">
        <v>70</v>
      </c>
      <c r="B38" s="31" t="s">
        <v>71</v>
      </c>
      <c r="C38" s="32" t="n">
        <v>17000280</v>
      </c>
      <c r="D38" s="33" t="n">
        <v>0</v>
      </c>
      <c r="E38" s="47" t="n">
        <v>1</v>
      </c>
      <c r="F38" s="35" t="n">
        <v>86</v>
      </c>
      <c r="G38" s="36" t="n">
        <v>221805</v>
      </c>
      <c r="H38" s="39" t="n">
        <v>0</v>
      </c>
      <c r="I38" s="39" t="n">
        <v>0</v>
      </c>
      <c r="J38" s="39" t="n">
        <v>0</v>
      </c>
      <c r="K38" s="39" t="n">
        <v>0</v>
      </c>
      <c r="L38" s="23"/>
      <c r="M38" s="24"/>
    </row>
    <row r="39" customFormat="false" ht="9.75" hidden="false" customHeight="true" outlineLevel="0" collapsed="false">
      <c r="A39" s="38"/>
      <c r="B39" s="40" t="s">
        <v>65</v>
      </c>
      <c r="C39" s="38"/>
      <c r="D39" s="38"/>
      <c r="E39" s="38"/>
      <c r="F39" s="38"/>
      <c r="G39" s="38"/>
      <c r="H39" s="48" t="n">
        <v>0</v>
      </c>
      <c r="I39" s="48" t="n">
        <v>0</v>
      </c>
      <c r="J39" s="48" t="n">
        <v>0</v>
      </c>
      <c r="K39" s="48" t="n">
        <v>0</v>
      </c>
      <c r="L39" s="23"/>
      <c r="M39" s="24"/>
    </row>
    <row r="40" customFormat="false" ht="10.5" hidden="false" customHeight="true" outlineLevel="0" collapsed="false">
      <c r="A40" s="38"/>
      <c r="B40" s="40" t="s">
        <v>66</v>
      </c>
      <c r="C40" s="38"/>
      <c r="D40" s="38"/>
      <c r="E40" s="38"/>
      <c r="F40" s="38"/>
      <c r="G40" s="38"/>
      <c r="H40" s="48" t="n">
        <v>0</v>
      </c>
      <c r="I40" s="41" t="n">
        <v>150021.54</v>
      </c>
      <c r="J40" s="41" t="n">
        <v>150021.54</v>
      </c>
      <c r="K40" s="48" t="n">
        <v>0</v>
      </c>
      <c r="L40" s="23"/>
      <c r="M40" s="24"/>
    </row>
    <row r="41" customFormat="false" ht="9" hidden="false" customHeight="true" outlineLevel="0" collapsed="false">
      <c r="A41" s="50" t="s">
        <v>73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customFormat="false" ht="8.25" hidden="false" customHeight="true" outlineLevel="0" collapsed="false">
      <c r="A42" s="51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customFormat="false" ht="12.8" hidden="false" customHeight="true" outlineLevel="0" collapsed="false">
      <c r="A43" s="18" t="s">
        <v>44</v>
      </c>
      <c r="B43" s="18"/>
      <c r="C43" s="52" t="s">
        <v>75</v>
      </c>
      <c r="D43" s="20" t="s">
        <v>46</v>
      </c>
      <c r="E43" s="19" t="s">
        <v>47</v>
      </c>
      <c r="F43" s="19"/>
      <c r="G43" s="19"/>
      <c r="H43" s="21" t="s">
        <v>48</v>
      </c>
      <c r="I43" s="22" t="s">
        <v>49</v>
      </c>
      <c r="J43" s="22"/>
      <c r="K43" s="21" t="s">
        <v>50</v>
      </c>
      <c r="L43" s="23"/>
    </row>
    <row r="44" customFormat="false" ht="16.15" hidden="false" customHeight="false" outlineLevel="0" collapsed="false">
      <c r="A44" s="20" t="s">
        <v>51</v>
      </c>
      <c r="B44" s="18" t="s">
        <v>52</v>
      </c>
      <c r="C44" s="52"/>
      <c r="D44" s="20"/>
      <c r="E44" s="25" t="s">
        <v>53</v>
      </c>
      <c r="F44" s="25" t="s">
        <v>54</v>
      </c>
      <c r="G44" s="25" t="s">
        <v>55</v>
      </c>
      <c r="H44" s="20" t="s">
        <v>56</v>
      </c>
      <c r="I44" s="20" t="s">
        <v>57</v>
      </c>
      <c r="J44" s="20" t="s">
        <v>58</v>
      </c>
      <c r="K44" s="21" t="s">
        <v>59</v>
      </c>
      <c r="L44" s="23"/>
    </row>
    <row r="45" customFormat="false" ht="12.8" hidden="false" customHeight="false" outlineLevel="0" collapsed="false">
      <c r="A45" s="53" t="s">
        <v>68</v>
      </c>
      <c r="B45" s="54" t="s">
        <v>67</v>
      </c>
      <c r="C45" s="55"/>
      <c r="D45" s="55"/>
      <c r="E45" s="55"/>
      <c r="F45" s="55"/>
      <c r="G45" s="55"/>
      <c r="H45" s="56" t="n">
        <v>0</v>
      </c>
      <c r="I45" s="57" t="n">
        <v>150021.54</v>
      </c>
      <c r="J45" s="57" t="n">
        <v>150021.54</v>
      </c>
      <c r="K45" s="56" t="n">
        <v>0</v>
      </c>
      <c r="L45" s="23"/>
    </row>
    <row r="46" customFormat="false" ht="12.8" hidden="false" customHeight="false" outlineLevel="0" collapsed="false">
      <c r="A46" s="44" t="s">
        <v>76</v>
      </c>
      <c r="B46" s="45" t="s">
        <v>77</v>
      </c>
      <c r="C46" s="46"/>
      <c r="D46" s="46"/>
      <c r="E46" s="46"/>
      <c r="F46" s="46"/>
      <c r="G46" s="46"/>
      <c r="H46" s="46"/>
      <c r="I46" s="46"/>
      <c r="J46" s="46"/>
      <c r="K46" s="46"/>
      <c r="L46" s="29"/>
    </row>
    <row r="47" customFormat="false" ht="12.8" hidden="false" customHeight="false" outlineLevel="0" collapsed="false">
      <c r="A47" s="30" t="s">
        <v>78</v>
      </c>
      <c r="B47" s="31" t="s">
        <v>79</v>
      </c>
      <c r="C47" s="32" t="n">
        <v>15000100</v>
      </c>
      <c r="D47" s="33" t="n">
        <v>0</v>
      </c>
      <c r="E47" s="47" t="n">
        <v>1</v>
      </c>
      <c r="F47" s="35" t="n">
        <v>86</v>
      </c>
      <c r="G47" s="36" t="n">
        <v>202932</v>
      </c>
      <c r="H47" s="39" t="n">
        <v>0</v>
      </c>
      <c r="I47" s="39" t="n">
        <v>0</v>
      </c>
      <c r="J47" s="39" t="n">
        <v>0</v>
      </c>
      <c r="K47" s="39" t="n">
        <v>0</v>
      </c>
      <c r="L47" s="23"/>
    </row>
    <row r="48" customFormat="false" ht="12.8" hidden="false" customHeight="false" outlineLevel="0" collapsed="false">
      <c r="A48" s="30" t="s">
        <v>78</v>
      </c>
      <c r="B48" s="31" t="s">
        <v>79</v>
      </c>
      <c r="C48" s="32" t="n">
        <v>17000280</v>
      </c>
      <c r="D48" s="33" t="n">
        <v>0</v>
      </c>
      <c r="E48" s="47" t="n">
        <v>1</v>
      </c>
      <c r="F48" s="35" t="n">
        <v>86</v>
      </c>
      <c r="G48" s="36" t="n">
        <v>202932</v>
      </c>
      <c r="H48" s="39" t="n">
        <v>0</v>
      </c>
      <c r="I48" s="39" t="n">
        <v>0</v>
      </c>
      <c r="J48" s="39" t="n">
        <v>0</v>
      </c>
      <c r="K48" s="39" t="n">
        <v>0</v>
      </c>
      <c r="L48" s="23"/>
    </row>
    <row r="49" customFormat="false" ht="12.8" hidden="false" customHeight="false" outlineLevel="0" collapsed="false">
      <c r="A49" s="38"/>
      <c r="B49" s="40" t="s">
        <v>65</v>
      </c>
      <c r="C49" s="38"/>
      <c r="D49" s="38"/>
      <c r="E49" s="38"/>
      <c r="F49" s="38"/>
      <c r="G49" s="38"/>
      <c r="H49" s="48" t="n">
        <v>0</v>
      </c>
      <c r="I49" s="48" t="n">
        <v>0</v>
      </c>
      <c r="J49" s="48" t="n">
        <v>0</v>
      </c>
      <c r="K49" s="48" t="n">
        <v>0</v>
      </c>
      <c r="L49" s="23"/>
    </row>
    <row r="50" customFormat="false" ht="12.8" hidden="false" customHeight="false" outlineLevel="0" collapsed="false">
      <c r="A50" s="30" t="s">
        <v>80</v>
      </c>
      <c r="B50" s="31" t="s">
        <v>79</v>
      </c>
      <c r="C50" s="32" t="n">
        <v>15000100</v>
      </c>
      <c r="D50" s="33" t="n">
        <v>0</v>
      </c>
      <c r="E50" s="47" t="n">
        <v>1</v>
      </c>
      <c r="F50" s="35" t="n">
        <v>86</v>
      </c>
      <c r="G50" s="36" t="n">
        <v>204781</v>
      </c>
      <c r="H50" s="39" t="n">
        <v>202.79</v>
      </c>
      <c r="I50" s="39" t="n">
        <v>2.82</v>
      </c>
      <c r="J50" s="39" t="n">
        <v>205.61</v>
      </c>
      <c r="K50" s="39" t="n">
        <v>0</v>
      </c>
      <c r="L50" s="23"/>
    </row>
    <row r="51" customFormat="false" ht="12.8" hidden="false" customHeight="false" outlineLevel="0" collapsed="false">
      <c r="A51" s="30" t="s">
        <v>80</v>
      </c>
      <c r="B51" s="31" t="s">
        <v>79</v>
      </c>
      <c r="C51" s="32" t="n">
        <v>15010100</v>
      </c>
      <c r="D51" s="33" t="n">
        <v>0</v>
      </c>
      <c r="E51" s="47" t="n">
        <v>1</v>
      </c>
      <c r="F51" s="35" t="n">
        <v>86</v>
      </c>
      <c r="G51" s="36" t="n">
        <v>204781</v>
      </c>
      <c r="H51" s="39" t="n">
        <v>0</v>
      </c>
      <c r="I51" s="39" t="n">
        <v>0</v>
      </c>
      <c r="J51" s="39" t="n">
        <v>0</v>
      </c>
      <c r="K51" s="39" t="n">
        <v>0</v>
      </c>
      <c r="L51" s="23"/>
    </row>
    <row r="52" customFormat="false" ht="12.8" hidden="false" customHeight="false" outlineLevel="0" collapsed="false">
      <c r="A52" s="30" t="s">
        <v>80</v>
      </c>
      <c r="B52" s="31" t="s">
        <v>79</v>
      </c>
      <c r="C52" s="32" t="n">
        <v>17000280</v>
      </c>
      <c r="D52" s="32" t="n">
        <v>3110</v>
      </c>
      <c r="E52" s="47" t="n">
        <v>1</v>
      </c>
      <c r="F52" s="35" t="n">
        <v>86</v>
      </c>
      <c r="G52" s="36" t="n">
        <v>204781</v>
      </c>
      <c r="H52" s="37" t="n">
        <v>100000</v>
      </c>
      <c r="I52" s="39" t="n">
        <v>0</v>
      </c>
      <c r="J52" s="37" t="n">
        <v>100000</v>
      </c>
      <c r="K52" s="39" t="n">
        <v>0</v>
      </c>
      <c r="L52" s="23"/>
    </row>
    <row r="53" customFormat="false" ht="12.8" hidden="false" customHeight="false" outlineLevel="0" collapsed="false">
      <c r="A53" s="30" t="s">
        <v>80</v>
      </c>
      <c r="B53" s="31" t="s">
        <v>79</v>
      </c>
      <c r="C53" s="32" t="n">
        <v>17000280</v>
      </c>
      <c r="D53" s="33" t="n">
        <v>0</v>
      </c>
      <c r="E53" s="47" t="n">
        <v>1</v>
      </c>
      <c r="F53" s="35" t="n">
        <v>86</v>
      </c>
      <c r="G53" s="36" t="n">
        <v>204781</v>
      </c>
      <c r="H53" s="39" t="n">
        <v>242.74</v>
      </c>
      <c r="I53" s="37" t="n">
        <v>8813.77</v>
      </c>
      <c r="J53" s="39" t="n">
        <v>242.74</v>
      </c>
      <c r="K53" s="58" t="n">
        <v>8813.77</v>
      </c>
      <c r="L53" s="23"/>
    </row>
    <row r="54" customFormat="false" ht="12.8" hidden="false" customHeight="false" outlineLevel="0" collapsed="false">
      <c r="A54" s="30" t="s">
        <v>80</v>
      </c>
      <c r="B54" s="31" t="s">
        <v>79</v>
      </c>
      <c r="C54" s="32" t="n">
        <v>25000100</v>
      </c>
      <c r="D54" s="33" t="n">
        <v>0</v>
      </c>
      <c r="E54" s="47" t="n">
        <v>1</v>
      </c>
      <c r="F54" s="35" t="n">
        <v>86</v>
      </c>
      <c r="G54" s="36" t="n">
        <v>204781</v>
      </c>
      <c r="H54" s="39" t="n">
        <v>0</v>
      </c>
      <c r="I54" s="39" t="n">
        <v>202.79</v>
      </c>
      <c r="J54" s="39" t="n">
        <v>202.79</v>
      </c>
      <c r="K54" s="39" t="n">
        <v>0</v>
      </c>
      <c r="L54" s="23"/>
    </row>
    <row r="55" customFormat="false" ht="12.8" hidden="false" customHeight="false" outlineLevel="0" collapsed="false">
      <c r="A55" s="30" t="s">
        <v>80</v>
      </c>
      <c r="B55" s="31" t="s">
        <v>79</v>
      </c>
      <c r="C55" s="32" t="n">
        <v>27000280</v>
      </c>
      <c r="D55" s="32" t="n">
        <v>3110</v>
      </c>
      <c r="E55" s="47" t="n">
        <v>1</v>
      </c>
      <c r="F55" s="35" t="n">
        <v>86</v>
      </c>
      <c r="G55" s="36" t="n">
        <v>204781</v>
      </c>
      <c r="H55" s="39" t="n">
        <v>0</v>
      </c>
      <c r="I55" s="37" t="n">
        <v>102339.78</v>
      </c>
      <c r="J55" s="37" t="n">
        <v>46142.31</v>
      </c>
      <c r="K55" s="58" t="n">
        <v>56197.47</v>
      </c>
      <c r="L55" s="23"/>
    </row>
    <row r="56" customFormat="false" ht="12.8" hidden="false" customHeight="false" outlineLevel="0" collapsed="false">
      <c r="A56" s="30" t="s">
        <v>80</v>
      </c>
      <c r="B56" s="31" t="s">
        <v>79</v>
      </c>
      <c r="C56" s="32" t="n">
        <v>27000280</v>
      </c>
      <c r="D56" s="33" t="n">
        <v>0</v>
      </c>
      <c r="E56" s="47" t="n">
        <v>1</v>
      </c>
      <c r="F56" s="35" t="n">
        <v>86</v>
      </c>
      <c r="G56" s="36" t="n">
        <v>204781</v>
      </c>
      <c r="H56" s="39" t="n">
        <v>0</v>
      </c>
      <c r="I56" s="39" t="n">
        <v>242.74</v>
      </c>
      <c r="J56" s="39" t="n">
        <v>0</v>
      </c>
      <c r="K56" s="59" t="n">
        <v>242.74</v>
      </c>
      <c r="L56" s="23"/>
    </row>
    <row r="57" customFormat="false" ht="12.8" hidden="false" customHeight="false" outlineLevel="0" collapsed="false">
      <c r="A57" s="38"/>
      <c r="B57" s="40" t="s">
        <v>65</v>
      </c>
      <c r="C57" s="38"/>
      <c r="D57" s="38"/>
      <c r="E57" s="38"/>
      <c r="F57" s="38"/>
      <c r="G57" s="38"/>
      <c r="H57" s="41" t="n">
        <v>100445.53</v>
      </c>
      <c r="I57" s="41" t="n">
        <v>111601.9</v>
      </c>
      <c r="J57" s="41" t="n">
        <v>146793.45</v>
      </c>
      <c r="K57" s="41" t="n">
        <v>65253.98</v>
      </c>
      <c r="L57" s="23"/>
    </row>
    <row r="58" customFormat="false" ht="12.8" hidden="false" customHeight="false" outlineLevel="0" collapsed="false">
      <c r="A58" s="30" t="s">
        <v>80</v>
      </c>
      <c r="B58" s="31" t="s">
        <v>79</v>
      </c>
      <c r="C58" s="32" t="n">
        <v>15000100</v>
      </c>
      <c r="D58" s="33" t="n">
        <v>0</v>
      </c>
      <c r="E58" s="47" t="n">
        <v>1</v>
      </c>
      <c r="F58" s="35" t="n">
        <v>86</v>
      </c>
      <c r="G58" s="49" t="s">
        <v>72</v>
      </c>
      <c r="H58" s="39" t="n">
        <v>202.79</v>
      </c>
      <c r="I58" s="39" t="n">
        <v>49.33</v>
      </c>
      <c r="J58" s="39" t="n">
        <v>227.75</v>
      </c>
      <c r="K58" s="39" t="n">
        <v>24.37</v>
      </c>
      <c r="L58" s="23"/>
    </row>
    <row r="59" customFormat="false" ht="12.8" hidden="false" customHeight="false" outlineLevel="0" collapsed="false">
      <c r="A59" s="30" t="s">
        <v>80</v>
      </c>
      <c r="B59" s="31" t="s">
        <v>79</v>
      </c>
      <c r="C59" s="32" t="n">
        <v>15010100</v>
      </c>
      <c r="D59" s="33" t="n">
        <v>0</v>
      </c>
      <c r="E59" s="47" t="n">
        <v>1</v>
      </c>
      <c r="F59" s="35" t="n">
        <v>86</v>
      </c>
      <c r="G59" s="49" t="s">
        <v>72</v>
      </c>
      <c r="H59" s="39" t="n">
        <v>0</v>
      </c>
      <c r="I59" s="39" t="n">
        <v>0</v>
      </c>
      <c r="J59" s="39" t="n">
        <v>0</v>
      </c>
      <c r="K59" s="39" t="n">
        <v>0</v>
      </c>
      <c r="L59" s="23"/>
    </row>
    <row r="60" customFormat="false" ht="12.8" hidden="false" customHeight="false" outlineLevel="0" collapsed="false">
      <c r="A60" s="30" t="s">
        <v>80</v>
      </c>
      <c r="B60" s="31" t="s">
        <v>79</v>
      </c>
      <c r="C60" s="32" t="n">
        <v>17000280</v>
      </c>
      <c r="D60" s="32" t="n">
        <v>3110</v>
      </c>
      <c r="E60" s="47" t="n">
        <v>1</v>
      </c>
      <c r="F60" s="35" t="n">
        <v>86</v>
      </c>
      <c r="G60" s="49" t="s">
        <v>72</v>
      </c>
      <c r="H60" s="39" t="n">
        <v>0</v>
      </c>
      <c r="I60" s="37" t="n">
        <v>102335.09</v>
      </c>
      <c r="J60" s="37" t="n">
        <v>3449.25</v>
      </c>
      <c r="K60" s="58" t="n">
        <v>98885.84</v>
      </c>
      <c r="L60" s="23"/>
    </row>
    <row r="61" customFormat="false" ht="12.8" hidden="false" customHeight="false" outlineLevel="0" collapsed="false">
      <c r="A61" s="38"/>
      <c r="B61" s="40" t="s">
        <v>65</v>
      </c>
      <c r="C61" s="38"/>
      <c r="D61" s="38"/>
      <c r="E61" s="38"/>
      <c r="F61" s="38"/>
      <c r="G61" s="38"/>
      <c r="H61" s="48" t="n">
        <v>202.79</v>
      </c>
      <c r="I61" s="41" t="n">
        <v>102384.42</v>
      </c>
      <c r="J61" s="41" t="n">
        <v>3677</v>
      </c>
      <c r="K61" s="41" t="n">
        <v>98910.21</v>
      </c>
      <c r="L61" s="23"/>
    </row>
    <row r="62" customFormat="false" ht="12.8" hidden="false" customHeight="false" outlineLevel="0" collapsed="false">
      <c r="A62" s="30" t="s">
        <v>80</v>
      </c>
      <c r="B62" s="31" t="s">
        <v>79</v>
      </c>
      <c r="C62" s="32" t="n">
        <v>15000100</v>
      </c>
      <c r="D62" s="33" t="n">
        <v>0</v>
      </c>
      <c r="E62" s="47" t="n">
        <v>1</v>
      </c>
      <c r="F62" s="35" t="n">
        <v>86</v>
      </c>
      <c r="G62" s="36" t="n">
        <v>207969</v>
      </c>
      <c r="H62" s="39" t="n">
        <v>204.91</v>
      </c>
      <c r="I62" s="39" t="n">
        <v>22.37</v>
      </c>
      <c r="J62" s="39" t="n">
        <v>0</v>
      </c>
      <c r="K62" s="39" t="n">
        <v>227.28</v>
      </c>
      <c r="L62" s="23"/>
    </row>
    <row r="63" customFormat="false" ht="12.8" hidden="false" customHeight="false" outlineLevel="0" collapsed="false">
      <c r="A63" s="30" t="s">
        <v>80</v>
      </c>
      <c r="B63" s="31" t="s">
        <v>79</v>
      </c>
      <c r="C63" s="32" t="n">
        <v>17000280</v>
      </c>
      <c r="D63" s="33" t="n">
        <v>0</v>
      </c>
      <c r="E63" s="47" t="n">
        <v>1</v>
      </c>
      <c r="F63" s="35" t="n">
        <v>86</v>
      </c>
      <c r="G63" s="36" t="n">
        <v>207969</v>
      </c>
      <c r="H63" s="39" t="n">
        <v>0</v>
      </c>
      <c r="I63" s="39" t="n">
        <v>0</v>
      </c>
      <c r="J63" s="39" t="n">
        <v>0</v>
      </c>
      <c r="K63" s="39" t="n">
        <v>0</v>
      </c>
      <c r="L63" s="23"/>
    </row>
    <row r="64" customFormat="false" ht="12.8" hidden="false" customHeight="false" outlineLevel="0" collapsed="false">
      <c r="A64" s="38"/>
      <c r="B64" s="40" t="s">
        <v>65</v>
      </c>
      <c r="C64" s="38"/>
      <c r="D64" s="38"/>
      <c r="E64" s="38"/>
      <c r="F64" s="38"/>
      <c r="G64" s="38"/>
      <c r="H64" s="48" t="n">
        <v>204.91</v>
      </c>
      <c r="I64" s="48" t="n">
        <v>22.37</v>
      </c>
      <c r="J64" s="48" t="n">
        <v>0</v>
      </c>
      <c r="K64" s="48" t="n">
        <v>227.28</v>
      </c>
      <c r="L64" s="23"/>
    </row>
    <row r="65" customFormat="false" ht="12.8" hidden="false" customHeight="false" outlineLevel="0" collapsed="false">
      <c r="A65" s="30" t="s">
        <v>80</v>
      </c>
      <c r="B65" s="31" t="s">
        <v>79</v>
      </c>
      <c r="C65" s="32" t="n">
        <v>15010100</v>
      </c>
      <c r="D65" s="33" t="n">
        <v>0</v>
      </c>
      <c r="E65" s="47" t="n">
        <v>1</v>
      </c>
      <c r="F65" s="35" t="n">
        <v>86</v>
      </c>
      <c r="G65" s="36" t="n">
        <v>215481</v>
      </c>
      <c r="H65" s="39" t="n">
        <v>0</v>
      </c>
      <c r="I65" s="39" t="n">
        <v>0</v>
      </c>
      <c r="J65" s="39" t="n">
        <v>0</v>
      </c>
      <c r="K65" s="39" t="n">
        <v>0</v>
      </c>
      <c r="L65" s="23"/>
    </row>
    <row r="66" customFormat="false" ht="12.8" hidden="false" customHeight="false" outlineLevel="0" collapsed="false">
      <c r="A66" s="30" t="s">
        <v>80</v>
      </c>
      <c r="B66" s="31" t="s">
        <v>79</v>
      </c>
      <c r="C66" s="32" t="n">
        <v>17000280</v>
      </c>
      <c r="D66" s="32" t="n">
        <v>3110</v>
      </c>
      <c r="E66" s="47" t="n">
        <v>1</v>
      </c>
      <c r="F66" s="35" t="n">
        <v>86</v>
      </c>
      <c r="G66" s="36" t="n">
        <v>215481</v>
      </c>
      <c r="H66" s="39" t="n">
        <v>0</v>
      </c>
      <c r="I66" s="39" t="n">
        <v>0</v>
      </c>
      <c r="J66" s="39" t="n">
        <v>0</v>
      </c>
      <c r="K66" s="39" t="n">
        <v>0</v>
      </c>
      <c r="L66" s="23"/>
    </row>
    <row r="67" customFormat="false" ht="12.8" hidden="false" customHeight="false" outlineLevel="0" collapsed="false">
      <c r="A67" s="38"/>
      <c r="B67" s="40" t="s">
        <v>65</v>
      </c>
      <c r="C67" s="38"/>
      <c r="D67" s="38"/>
      <c r="E67" s="38"/>
      <c r="F67" s="38"/>
      <c r="G67" s="38"/>
      <c r="H67" s="48" t="n">
        <v>0</v>
      </c>
      <c r="I67" s="48" t="n">
        <v>0</v>
      </c>
      <c r="J67" s="48" t="n">
        <v>0</v>
      </c>
      <c r="K67" s="48" t="n">
        <v>0</v>
      </c>
      <c r="L67" s="23"/>
    </row>
    <row r="68" customFormat="false" ht="12.8" hidden="false" customHeight="false" outlineLevel="0" collapsed="false">
      <c r="A68" s="30" t="s">
        <v>80</v>
      </c>
      <c r="B68" s="31" t="s">
        <v>79</v>
      </c>
      <c r="C68" s="32" t="n">
        <v>15010100</v>
      </c>
      <c r="D68" s="33" t="n">
        <v>0</v>
      </c>
      <c r="E68" s="47" t="n">
        <v>1</v>
      </c>
      <c r="F68" s="35" t="n">
        <v>86</v>
      </c>
      <c r="G68" s="36" t="n">
        <v>221805</v>
      </c>
      <c r="H68" s="39" t="n">
        <v>0</v>
      </c>
      <c r="I68" s="39" t="n">
        <v>0</v>
      </c>
      <c r="J68" s="39" t="n">
        <v>0</v>
      </c>
      <c r="K68" s="39" t="n">
        <v>0</v>
      </c>
      <c r="L68" s="23"/>
    </row>
    <row r="69" customFormat="false" ht="12.8" hidden="false" customHeight="false" outlineLevel="0" collapsed="false">
      <c r="A69" s="30" t="s">
        <v>80</v>
      </c>
      <c r="B69" s="31" t="s">
        <v>79</v>
      </c>
      <c r="C69" s="32" t="n">
        <v>17000280</v>
      </c>
      <c r="D69" s="33" t="n">
        <v>0</v>
      </c>
      <c r="E69" s="47" t="n">
        <v>1</v>
      </c>
      <c r="F69" s="35" t="n">
        <v>86</v>
      </c>
      <c r="G69" s="36" t="n">
        <v>221805</v>
      </c>
      <c r="H69" s="39" t="n">
        <v>0</v>
      </c>
      <c r="I69" s="39" t="n">
        <v>0</v>
      </c>
      <c r="J69" s="39" t="n">
        <v>0</v>
      </c>
      <c r="K69" s="39" t="n">
        <v>0</v>
      </c>
      <c r="L69" s="23"/>
    </row>
    <row r="70" customFormat="false" ht="12.8" hidden="false" customHeight="false" outlineLevel="0" collapsed="false">
      <c r="A70" s="38"/>
      <c r="B70" s="40" t="s">
        <v>65</v>
      </c>
      <c r="C70" s="38"/>
      <c r="D70" s="38"/>
      <c r="E70" s="38"/>
      <c r="F70" s="38"/>
      <c r="G70" s="38"/>
      <c r="H70" s="48" t="n">
        <v>0</v>
      </c>
      <c r="I70" s="48" t="n">
        <v>0</v>
      </c>
      <c r="J70" s="48" t="n">
        <v>0</v>
      </c>
      <c r="K70" s="48" t="n">
        <v>0</v>
      </c>
      <c r="L70" s="23"/>
    </row>
    <row r="71" customFormat="false" ht="12.8" hidden="false" customHeight="false" outlineLevel="0" collapsed="false">
      <c r="A71" s="38"/>
      <c r="B71" s="40" t="s">
        <v>66</v>
      </c>
      <c r="C71" s="38"/>
      <c r="D71" s="38"/>
      <c r="E71" s="38"/>
      <c r="F71" s="38"/>
      <c r="G71" s="38"/>
      <c r="H71" s="41" t="n">
        <v>100853.23</v>
      </c>
      <c r="I71" s="41" t="n">
        <v>214008.69</v>
      </c>
      <c r="J71" s="41" t="n">
        <v>150470.45</v>
      </c>
      <c r="K71" s="41" t="n">
        <v>164391.47</v>
      </c>
      <c r="L71" s="23"/>
    </row>
    <row r="72" customFormat="false" ht="12.8" hidden="false" customHeight="false" outlineLevel="0" collapsed="false">
      <c r="A72" s="60" t="s">
        <v>76</v>
      </c>
      <c r="B72" s="61" t="s">
        <v>67</v>
      </c>
      <c r="C72" s="62"/>
      <c r="D72" s="62"/>
      <c r="E72" s="62"/>
      <c r="F72" s="62"/>
      <c r="G72" s="62"/>
      <c r="H72" s="63" t="n">
        <v>100853.23</v>
      </c>
      <c r="I72" s="63" t="n">
        <v>214008.69</v>
      </c>
      <c r="J72" s="63" t="n">
        <v>150470.45</v>
      </c>
      <c r="K72" s="63" t="n">
        <v>164391.47</v>
      </c>
      <c r="L72" s="23"/>
    </row>
    <row r="73" customFormat="false" ht="12.8" hidden="false" customHeight="true" outlineLevel="0" collapsed="false">
      <c r="A73" s="64" t="s">
        <v>81</v>
      </c>
      <c r="B73" s="64"/>
      <c r="C73" s="64"/>
      <c r="D73" s="64"/>
      <c r="E73" s="64"/>
      <c r="F73" s="64"/>
      <c r="G73" s="64"/>
      <c r="H73" s="65" t="n">
        <v>20633335.95</v>
      </c>
      <c r="I73" s="65" t="n">
        <v>153816916.42</v>
      </c>
      <c r="J73" s="66" t="n">
        <v>140367221.21</v>
      </c>
      <c r="K73" s="65" t="n">
        <v>34083031.16</v>
      </c>
      <c r="L73" s="23"/>
    </row>
    <row r="74" customFormat="false" ht="12.8" hidden="false" customHeight="true" outlineLevel="0" collapsed="false">
      <c r="A74" s="50" t="s">
        <v>82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customFormat="false" ht="12.8" hidden="false" customHeight="true" outlineLevel="0" collapsed="false">
      <c r="A75" s="51" t="s">
        <v>74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</sheetData>
  <mergeCells count="21">
    <mergeCell ref="A1:M1"/>
    <mergeCell ref="A2:B2"/>
    <mergeCell ref="C2:C3"/>
    <mergeCell ref="D2:D3"/>
    <mergeCell ref="E2:G2"/>
    <mergeCell ref="I2:J2"/>
    <mergeCell ref="L2:L3"/>
    <mergeCell ref="L5:L15"/>
    <mergeCell ref="L17:L40"/>
    <mergeCell ref="A41:M41"/>
    <mergeCell ref="A42:M42"/>
    <mergeCell ref="A43:B43"/>
    <mergeCell ref="C43:C44"/>
    <mergeCell ref="D43:D44"/>
    <mergeCell ref="E43:G43"/>
    <mergeCell ref="I43:J43"/>
    <mergeCell ref="L43:L45"/>
    <mergeCell ref="L47:L73"/>
    <mergeCell ref="A73:G73"/>
    <mergeCell ref="A74:M74"/>
    <mergeCell ref="A75:M7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C16" colorId="64" zoomScale="180" zoomScaleNormal="180" zoomScalePageLayoutView="100" workbookViewId="0">
      <selection pane="topLeft" activeCell="K34" activeCellId="0" sqref="K3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67" width="17.27"/>
    <col collapsed="false" customWidth="true" hidden="false" outlineLevel="0" max="2" min="2" style="67" width="46.24"/>
    <col collapsed="false" customWidth="true" hidden="false" outlineLevel="0" max="4" min="3" style="67" width="8.41"/>
    <col collapsed="false" customWidth="true" hidden="false" outlineLevel="0" max="5" min="5" style="67" width="6.21"/>
    <col collapsed="false" customWidth="true" hidden="false" outlineLevel="0" max="6" min="6" style="67" width="7.61"/>
    <col collapsed="false" customWidth="true" hidden="false" outlineLevel="0" max="7" min="7" style="67" width="10.41"/>
    <col collapsed="false" customWidth="true" hidden="false" outlineLevel="0" max="8" min="8" style="67" width="16.82"/>
    <col collapsed="false" customWidth="true" hidden="false" outlineLevel="0" max="9" min="9" style="67" width="18.82"/>
    <col collapsed="false" customWidth="true" hidden="false" outlineLevel="0" max="10" min="10" style="67" width="19.21"/>
    <col collapsed="false" customWidth="true" hidden="false" outlineLevel="0" max="11" min="11" style="67" width="16.82"/>
    <col collapsed="false" customWidth="true" hidden="false" outlineLevel="0" max="12" min="12" style="67" width="2"/>
    <col collapsed="false" customWidth="false" hidden="false" outlineLevel="0" max="16384" min="13" style="67" width="11.53"/>
  </cols>
  <sheetData>
    <row r="1" s="68" customFormat="true" ht="34.2" hidden="false" customHeight="true" outlineLevel="0" collapsed="false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customFormat="false" ht="13.5" hidden="false" customHeight="true" outlineLevel="0" collapsed="false">
      <c r="A2" s="18" t="s">
        <v>44</v>
      </c>
      <c r="B2" s="18"/>
      <c r="C2" s="19" t="s">
        <v>45</v>
      </c>
      <c r="D2" s="20" t="s">
        <v>46</v>
      </c>
      <c r="E2" s="19" t="s">
        <v>47</v>
      </c>
      <c r="F2" s="19"/>
      <c r="G2" s="19"/>
      <c r="H2" s="21" t="s">
        <v>48</v>
      </c>
      <c r="I2" s="22" t="s">
        <v>49</v>
      </c>
      <c r="J2" s="22"/>
      <c r="K2" s="21" t="s">
        <v>50</v>
      </c>
      <c r="L2" s="69"/>
    </row>
    <row r="3" customFormat="false" ht="21.75" hidden="false" customHeight="true" outlineLevel="0" collapsed="false">
      <c r="A3" s="20" t="s">
        <v>51</v>
      </c>
      <c r="B3" s="18" t="s">
        <v>52</v>
      </c>
      <c r="C3" s="19"/>
      <c r="D3" s="20"/>
      <c r="E3" s="25" t="s">
        <v>53</v>
      </c>
      <c r="F3" s="25" t="s">
        <v>54</v>
      </c>
      <c r="G3" s="25" t="s">
        <v>55</v>
      </c>
      <c r="H3" s="20" t="s">
        <v>56</v>
      </c>
      <c r="I3" s="20" t="s">
        <v>57</v>
      </c>
      <c r="J3" s="20" t="s">
        <v>58</v>
      </c>
      <c r="K3" s="21" t="s">
        <v>59</v>
      </c>
      <c r="L3" s="69"/>
    </row>
    <row r="4" customFormat="false" ht="9.75" hidden="false" customHeight="true" outlineLevel="0" collapsed="false">
      <c r="A4" s="26" t="s">
        <v>60</v>
      </c>
      <c r="B4" s="27" t="s">
        <v>61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customFormat="false" ht="9" hidden="false" customHeight="true" outlineLevel="0" collapsed="false">
      <c r="A5" s="30" t="s">
        <v>62</v>
      </c>
      <c r="B5" s="31" t="s">
        <v>63</v>
      </c>
      <c r="C5" s="72" t="n">
        <v>15000100</v>
      </c>
      <c r="D5" s="73" t="n">
        <v>0</v>
      </c>
      <c r="E5" s="74" t="n">
        <v>104</v>
      </c>
      <c r="F5" s="75" t="n">
        <v>4204</v>
      </c>
      <c r="G5" s="76" t="n">
        <v>6000100004</v>
      </c>
      <c r="H5" s="77" t="n">
        <v>0</v>
      </c>
      <c r="I5" s="77" t="n">
        <v>0</v>
      </c>
      <c r="J5" s="77" t="n">
        <v>0</v>
      </c>
      <c r="K5" s="77" t="n">
        <v>0</v>
      </c>
      <c r="L5" s="69"/>
    </row>
    <row r="6" customFormat="false" ht="9" hidden="false" customHeight="true" outlineLevel="0" collapsed="false">
      <c r="A6" s="78"/>
      <c r="B6" s="31" t="s">
        <v>64</v>
      </c>
      <c r="C6" s="78"/>
      <c r="D6" s="78"/>
      <c r="E6" s="78"/>
      <c r="F6" s="78"/>
      <c r="G6" s="78"/>
      <c r="H6" s="78"/>
      <c r="I6" s="78"/>
      <c r="J6" s="78"/>
      <c r="K6" s="78"/>
      <c r="L6" s="69"/>
    </row>
    <row r="7" customFormat="false" ht="9" hidden="false" customHeight="true" outlineLevel="0" collapsed="false">
      <c r="A7" s="30" t="s">
        <v>62</v>
      </c>
      <c r="B7" s="31" t="s">
        <v>63</v>
      </c>
      <c r="C7" s="72" t="n">
        <v>17530138</v>
      </c>
      <c r="D7" s="73" t="n">
        <v>0</v>
      </c>
      <c r="E7" s="74" t="n">
        <v>104</v>
      </c>
      <c r="F7" s="75" t="n">
        <v>4204</v>
      </c>
      <c r="G7" s="76" t="n">
        <v>6000100004</v>
      </c>
      <c r="H7" s="79" t="n">
        <v>11734965.56</v>
      </c>
      <c r="I7" s="79" t="n">
        <v>22632534.83</v>
      </c>
      <c r="J7" s="79" t="n">
        <v>24333384.62</v>
      </c>
      <c r="K7" s="79" t="n">
        <v>10034115.77</v>
      </c>
      <c r="L7" s="69"/>
    </row>
    <row r="8" customFormat="false" ht="9" hidden="false" customHeight="true" outlineLevel="0" collapsed="false">
      <c r="A8" s="78"/>
      <c r="B8" s="31" t="s">
        <v>64</v>
      </c>
      <c r="C8" s="78"/>
      <c r="D8" s="78"/>
      <c r="E8" s="78"/>
      <c r="F8" s="78"/>
      <c r="G8" s="78"/>
      <c r="H8" s="78"/>
      <c r="I8" s="78"/>
      <c r="J8" s="78"/>
      <c r="K8" s="78"/>
      <c r="L8" s="69"/>
    </row>
    <row r="9" customFormat="false" ht="9" hidden="false" customHeight="true" outlineLevel="0" collapsed="false">
      <c r="A9" s="30" t="s">
        <v>62</v>
      </c>
      <c r="B9" s="31" t="s">
        <v>63</v>
      </c>
      <c r="C9" s="72" t="n">
        <v>17590141</v>
      </c>
      <c r="D9" s="73" t="n">
        <v>0</v>
      </c>
      <c r="E9" s="74" t="n">
        <v>104</v>
      </c>
      <c r="F9" s="75" t="n">
        <v>4204</v>
      </c>
      <c r="G9" s="76" t="n">
        <v>6000100004</v>
      </c>
      <c r="H9" s="79" t="n">
        <v>26007.57</v>
      </c>
      <c r="I9" s="79" t="n">
        <v>3185.27</v>
      </c>
      <c r="J9" s="79" t="n">
        <v>26007.57</v>
      </c>
      <c r="K9" s="79" t="n">
        <v>3185.27</v>
      </c>
      <c r="L9" s="69"/>
    </row>
    <row r="10" customFormat="false" ht="9" hidden="false" customHeight="true" outlineLevel="0" collapsed="false">
      <c r="A10" s="78"/>
      <c r="B10" s="31" t="s">
        <v>64</v>
      </c>
      <c r="C10" s="78"/>
      <c r="D10" s="78"/>
      <c r="E10" s="78"/>
      <c r="F10" s="78"/>
      <c r="G10" s="78"/>
      <c r="H10" s="78"/>
      <c r="I10" s="78"/>
      <c r="J10" s="78"/>
      <c r="K10" s="78"/>
      <c r="L10" s="69"/>
    </row>
    <row r="11" customFormat="false" ht="9" hidden="false" customHeight="true" outlineLevel="0" collapsed="false">
      <c r="A11" s="30" t="s">
        <v>62</v>
      </c>
      <c r="B11" s="31" t="s">
        <v>63</v>
      </c>
      <c r="C11" s="72" t="n">
        <v>17990163</v>
      </c>
      <c r="D11" s="73" t="n">
        <v>0</v>
      </c>
      <c r="E11" s="74" t="n">
        <v>104</v>
      </c>
      <c r="F11" s="75" t="n">
        <v>4204</v>
      </c>
      <c r="G11" s="76" t="n">
        <v>6000100004</v>
      </c>
      <c r="H11" s="79" t="n">
        <v>1633611.84</v>
      </c>
      <c r="I11" s="79" t="n">
        <v>1544333.37</v>
      </c>
      <c r="J11" s="79" t="n">
        <v>1633611.84</v>
      </c>
      <c r="K11" s="79" t="n">
        <v>1544333.37</v>
      </c>
      <c r="L11" s="69"/>
    </row>
    <row r="12" customFormat="false" ht="9" hidden="false" customHeight="true" outlineLevel="0" collapsed="false">
      <c r="A12" s="78"/>
      <c r="B12" s="31" t="s">
        <v>64</v>
      </c>
      <c r="C12" s="78"/>
      <c r="D12" s="78"/>
      <c r="E12" s="78"/>
      <c r="F12" s="78"/>
      <c r="G12" s="78"/>
      <c r="H12" s="78"/>
      <c r="I12" s="78"/>
      <c r="J12" s="78"/>
      <c r="K12" s="78"/>
      <c r="L12" s="69"/>
    </row>
    <row r="13" customFormat="false" ht="9" hidden="false" customHeight="true" outlineLevel="0" collapsed="false">
      <c r="A13" s="30" t="s">
        <v>62</v>
      </c>
      <c r="B13" s="31" t="s">
        <v>63</v>
      </c>
      <c r="C13" s="72" t="n">
        <v>18690886</v>
      </c>
      <c r="D13" s="73" t="n">
        <v>0</v>
      </c>
      <c r="E13" s="74" t="n">
        <v>104</v>
      </c>
      <c r="F13" s="75" t="n">
        <v>4204</v>
      </c>
      <c r="G13" s="76" t="n">
        <v>6000100004</v>
      </c>
      <c r="H13" s="77" t="n">
        <v>0</v>
      </c>
      <c r="I13" s="79" t="n">
        <v>1161524.85</v>
      </c>
      <c r="J13" s="79" t="n">
        <v>1161524.85</v>
      </c>
      <c r="K13" s="77" t="n">
        <v>0</v>
      </c>
      <c r="L13" s="69"/>
    </row>
    <row r="14" customFormat="false" ht="9" hidden="false" customHeight="true" outlineLevel="0" collapsed="false">
      <c r="A14" s="78"/>
      <c r="B14" s="31" t="s">
        <v>64</v>
      </c>
      <c r="C14" s="78"/>
      <c r="D14" s="78"/>
      <c r="E14" s="78"/>
      <c r="F14" s="78"/>
      <c r="G14" s="78"/>
      <c r="H14" s="78"/>
      <c r="I14" s="78"/>
      <c r="J14" s="78"/>
      <c r="K14" s="78"/>
      <c r="L14" s="69"/>
    </row>
    <row r="15" customFormat="false" ht="9" hidden="false" customHeight="true" outlineLevel="0" collapsed="false">
      <c r="A15" s="30" t="s">
        <v>62</v>
      </c>
      <c r="B15" s="31" t="s">
        <v>63</v>
      </c>
      <c r="C15" s="72" t="n">
        <v>27530138</v>
      </c>
      <c r="D15" s="73" t="n">
        <v>0</v>
      </c>
      <c r="E15" s="74" t="n">
        <v>104</v>
      </c>
      <c r="F15" s="75" t="n">
        <v>4204</v>
      </c>
      <c r="G15" s="76" t="n">
        <v>6000100004</v>
      </c>
      <c r="H15" s="79" t="n">
        <v>45527760.72</v>
      </c>
      <c r="I15" s="79" t="n">
        <v>5689724.18</v>
      </c>
      <c r="J15" s="77" t="n">
        <v>0</v>
      </c>
      <c r="K15" s="79" t="n">
        <v>51217484.9</v>
      </c>
      <c r="L15" s="69"/>
    </row>
    <row r="16" customFormat="false" ht="9" hidden="false" customHeight="true" outlineLevel="0" collapsed="false">
      <c r="A16" s="78"/>
      <c r="B16" s="31" t="s">
        <v>64</v>
      </c>
      <c r="C16" s="78"/>
      <c r="D16" s="78"/>
      <c r="E16" s="78"/>
      <c r="F16" s="78"/>
      <c r="G16" s="78"/>
      <c r="H16" s="78"/>
      <c r="I16" s="78"/>
      <c r="J16" s="78"/>
      <c r="K16" s="78"/>
      <c r="L16" s="69"/>
    </row>
    <row r="17" customFormat="false" ht="9" hidden="false" customHeight="true" outlineLevel="0" collapsed="false">
      <c r="A17" s="30" t="s">
        <v>62</v>
      </c>
      <c r="B17" s="31" t="s">
        <v>63</v>
      </c>
      <c r="C17" s="72" t="n">
        <v>27590141</v>
      </c>
      <c r="D17" s="73" t="n">
        <v>0</v>
      </c>
      <c r="E17" s="74" t="n">
        <v>104</v>
      </c>
      <c r="F17" s="75" t="n">
        <v>4204</v>
      </c>
      <c r="G17" s="76" t="n">
        <v>6000100004</v>
      </c>
      <c r="H17" s="77" t="n">
        <v>0</v>
      </c>
      <c r="I17" s="79" t="n">
        <v>26007.57</v>
      </c>
      <c r="J17" s="77" t="n">
        <v>0</v>
      </c>
      <c r="K17" s="79" t="n">
        <v>26007.57</v>
      </c>
      <c r="L17" s="69"/>
    </row>
    <row r="18" customFormat="false" ht="9" hidden="false" customHeight="true" outlineLevel="0" collapsed="false">
      <c r="A18" s="78"/>
      <c r="B18" s="31" t="s">
        <v>64</v>
      </c>
      <c r="C18" s="78"/>
      <c r="D18" s="78"/>
      <c r="E18" s="78"/>
      <c r="F18" s="78"/>
      <c r="G18" s="78"/>
      <c r="H18" s="78"/>
      <c r="I18" s="78"/>
      <c r="J18" s="78"/>
      <c r="K18" s="78"/>
      <c r="L18" s="69"/>
    </row>
    <row r="19" customFormat="false" ht="9" hidden="false" customHeight="true" outlineLevel="0" collapsed="false">
      <c r="A19" s="30" t="s">
        <v>62</v>
      </c>
      <c r="B19" s="31" t="s">
        <v>63</v>
      </c>
      <c r="C19" s="72" t="n">
        <v>27990163</v>
      </c>
      <c r="D19" s="73" t="n">
        <v>0</v>
      </c>
      <c r="E19" s="74" t="n">
        <v>104</v>
      </c>
      <c r="F19" s="75" t="n">
        <v>4204</v>
      </c>
      <c r="G19" s="76" t="n">
        <v>6000100004</v>
      </c>
      <c r="H19" s="79" t="n">
        <v>1008060.88</v>
      </c>
      <c r="I19" s="79" t="n">
        <v>1633611.84</v>
      </c>
      <c r="J19" s="77" t="n">
        <v>0</v>
      </c>
      <c r="K19" s="79" t="n">
        <v>2641672.72</v>
      </c>
      <c r="L19" s="69"/>
    </row>
    <row r="20" customFormat="false" ht="9" hidden="false" customHeight="true" outlineLevel="0" collapsed="false">
      <c r="A20" s="78"/>
      <c r="B20" s="31" t="s">
        <v>64</v>
      </c>
      <c r="C20" s="78"/>
      <c r="D20" s="78"/>
      <c r="E20" s="78"/>
      <c r="F20" s="78"/>
      <c r="G20" s="78"/>
      <c r="H20" s="78"/>
      <c r="I20" s="78"/>
      <c r="J20" s="78"/>
      <c r="K20" s="78"/>
      <c r="L20" s="69"/>
    </row>
    <row r="21" customFormat="false" ht="9" hidden="false" customHeight="true" outlineLevel="0" collapsed="false">
      <c r="A21" s="78"/>
      <c r="B21" s="40" t="s">
        <v>65</v>
      </c>
      <c r="C21" s="78"/>
      <c r="D21" s="78"/>
      <c r="E21" s="78"/>
      <c r="F21" s="78"/>
      <c r="G21" s="78"/>
      <c r="H21" s="41" t="n">
        <v>59930406.57</v>
      </c>
      <c r="I21" s="41" t="n">
        <v>32690921.91</v>
      </c>
      <c r="J21" s="41" t="n">
        <v>27154528.88</v>
      </c>
      <c r="K21" s="41" t="n">
        <v>65466799.6</v>
      </c>
      <c r="L21" s="69"/>
    </row>
    <row r="22" customFormat="false" ht="9.75" hidden="false" customHeight="true" outlineLevel="0" collapsed="false">
      <c r="A22" s="78"/>
      <c r="B22" s="40" t="s">
        <v>66</v>
      </c>
      <c r="C22" s="78"/>
      <c r="D22" s="78"/>
      <c r="E22" s="78"/>
      <c r="F22" s="78"/>
      <c r="G22" s="78"/>
      <c r="H22" s="41" t="n">
        <v>59930406.57</v>
      </c>
      <c r="I22" s="41" t="n">
        <v>32690921.91</v>
      </c>
      <c r="J22" s="41" t="n">
        <v>27154528.88</v>
      </c>
      <c r="K22" s="41" t="n">
        <v>65466799.6</v>
      </c>
      <c r="L22" s="69"/>
    </row>
    <row r="23" customFormat="false" ht="20.25" hidden="false" customHeight="true" outlineLevel="0" collapsed="false">
      <c r="A23" s="42" t="s">
        <v>60</v>
      </c>
      <c r="B23" s="40" t="s">
        <v>67</v>
      </c>
      <c r="C23" s="80"/>
      <c r="D23" s="80"/>
      <c r="E23" s="80"/>
      <c r="F23" s="80"/>
      <c r="G23" s="80"/>
      <c r="H23" s="41" t="n">
        <v>59930406.57</v>
      </c>
      <c r="I23" s="41" t="n">
        <v>32690921.91</v>
      </c>
      <c r="J23" s="41" t="n">
        <v>27154528.88</v>
      </c>
      <c r="K23" s="41" t="n">
        <v>65466799.6</v>
      </c>
      <c r="L23" s="69"/>
    </row>
    <row r="24" customFormat="false" ht="9.75" hidden="false" customHeight="true" outlineLevel="0" collapsed="false">
      <c r="A24" s="44" t="s">
        <v>84</v>
      </c>
      <c r="B24" s="45" t="s">
        <v>85</v>
      </c>
      <c r="C24" s="81"/>
      <c r="D24" s="81"/>
      <c r="E24" s="81"/>
      <c r="F24" s="81"/>
      <c r="G24" s="81"/>
      <c r="H24" s="81"/>
      <c r="I24" s="81"/>
      <c r="J24" s="81"/>
      <c r="K24" s="81"/>
      <c r="L24" s="71"/>
    </row>
    <row r="25" customFormat="false" ht="9" hidden="false" customHeight="true" outlineLevel="0" collapsed="false">
      <c r="A25" s="30" t="s">
        <v>86</v>
      </c>
      <c r="B25" s="31" t="s">
        <v>87</v>
      </c>
      <c r="C25" s="72" t="n">
        <v>17990163</v>
      </c>
      <c r="D25" s="73" t="n">
        <v>0</v>
      </c>
      <c r="E25" s="82"/>
      <c r="F25" s="82"/>
      <c r="G25" s="82"/>
      <c r="H25" s="77" t="n">
        <v>0</v>
      </c>
      <c r="I25" s="77" t="n">
        <v>0.01</v>
      </c>
      <c r="J25" s="77" t="n">
        <v>0.01</v>
      </c>
      <c r="K25" s="77" t="n">
        <v>0</v>
      </c>
      <c r="L25" s="69"/>
    </row>
    <row r="26" customFormat="false" ht="9.75" hidden="false" customHeight="true" outlineLevel="0" collapsed="false">
      <c r="A26" s="30" t="s">
        <v>88</v>
      </c>
      <c r="B26" s="31" t="s">
        <v>87</v>
      </c>
      <c r="C26" s="72" t="n">
        <v>18690886</v>
      </c>
      <c r="D26" s="73" t="n">
        <v>0</v>
      </c>
      <c r="E26" s="82"/>
      <c r="F26" s="82"/>
      <c r="G26" s="82"/>
      <c r="H26" s="77" t="n">
        <v>0</v>
      </c>
      <c r="I26" s="77" t="n">
        <v>0.01</v>
      </c>
      <c r="J26" s="77" t="n">
        <v>0.01</v>
      </c>
      <c r="K26" s="77" t="n">
        <v>0</v>
      </c>
      <c r="L26" s="69"/>
    </row>
    <row r="27" customFormat="false" ht="9.75" hidden="false" customHeight="true" outlineLevel="0" collapsed="false">
      <c r="A27" s="30" t="s">
        <v>86</v>
      </c>
      <c r="B27" s="31" t="s">
        <v>87</v>
      </c>
      <c r="C27" s="72" t="n">
        <v>18690886</v>
      </c>
      <c r="D27" s="73" t="n">
        <v>0</v>
      </c>
      <c r="E27" s="82"/>
      <c r="F27" s="82"/>
      <c r="G27" s="82"/>
      <c r="H27" s="77" t="n">
        <v>0</v>
      </c>
      <c r="I27" s="77" t="n">
        <v>0.01</v>
      </c>
      <c r="J27" s="77" t="n">
        <v>0.01</v>
      </c>
      <c r="K27" s="77" t="n">
        <v>0</v>
      </c>
      <c r="L27" s="69"/>
    </row>
    <row r="28" customFormat="false" ht="9.75" hidden="false" customHeight="true" outlineLevel="0" collapsed="false">
      <c r="A28" s="78"/>
      <c r="B28" s="40" t="s">
        <v>89</v>
      </c>
      <c r="C28" s="78"/>
      <c r="D28" s="78"/>
      <c r="E28" s="82"/>
      <c r="F28" s="82"/>
      <c r="G28" s="82"/>
      <c r="H28" s="48" t="n">
        <v>0</v>
      </c>
      <c r="I28" s="48" t="n">
        <v>0.03</v>
      </c>
      <c r="J28" s="48" t="n">
        <v>0.03</v>
      </c>
      <c r="K28" s="48" t="n">
        <v>0</v>
      </c>
      <c r="L28" s="69"/>
    </row>
    <row r="29" customFormat="false" ht="9.75" hidden="false" customHeight="true" outlineLevel="0" collapsed="false">
      <c r="A29" s="30" t="s">
        <v>90</v>
      </c>
      <c r="B29" s="31" t="s">
        <v>91</v>
      </c>
      <c r="C29" s="72" t="n">
        <v>17990163</v>
      </c>
      <c r="D29" s="73" t="n">
        <v>0</v>
      </c>
      <c r="E29" s="82"/>
      <c r="F29" s="82"/>
      <c r="G29" s="82"/>
      <c r="H29" s="77" t="n">
        <v>0</v>
      </c>
      <c r="I29" s="79" t="n">
        <v>1161524.84</v>
      </c>
      <c r="J29" s="79" t="n">
        <v>1161524.84</v>
      </c>
      <c r="K29" s="77" t="n">
        <v>0</v>
      </c>
      <c r="L29" s="69"/>
    </row>
    <row r="30" customFormat="false" ht="9.75" hidden="false" customHeight="true" outlineLevel="0" collapsed="false">
      <c r="A30" s="30" t="s">
        <v>92</v>
      </c>
      <c r="B30" s="31" t="s">
        <v>91</v>
      </c>
      <c r="C30" s="72" t="n">
        <v>18690886</v>
      </c>
      <c r="D30" s="73" t="n">
        <v>0</v>
      </c>
      <c r="E30" s="82"/>
      <c r="F30" s="82"/>
      <c r="G30" s="82"/>
      <c r="H30" s="77" t="n">
        <v>0</v>
      </c>
      <c r="I30" s="79" t="n">
        <v>1161524.84</v>
      </c>
      <c r="J30" s="79" t="n">
        <v>1161524.84</v>
      </c>
      <c r="K30" s="77" t="n">
        <v>0</v>
      </c>
      <c r="L30" s="69"/>
    </row>
    <row r="31" customFormat="false" ht="9.75" hidden="false" customHeight="true" outlineLevel="0" collapsed="false">
      <c r="A31" s="30" t="s">
        <v>90</v>
      </c>
      <c r="B31" s="31" t="s">
        <v>91</v>
      </c>
      <c r="C31" s="72" t="n">
        <v>18690886</v>
      </c>
      <c r="D31" s="73" t="n">
        <v>0</v>
      </c>
      <c r="E31" s="82"/>
      <c r="F31" s="82"/>
      <c r="G31" s="82"/>
      <c r="H31" s="77" t="n">
        <v>0</v>
      </c>
      <c r="I31" s="79" t="n">
        <v>1161524.84</v>
      </c>
      <c r="J31" s="79" t="n">
        <v>1161524.84</v>
      </c>
      <c r="K31" s="77" t="n">
        <v>0</v>
      </c>
      <c r="L31" s="69"/>
    </row>
    <row r="32" customFormat="false" ht="9.75" hidden="false" customHeight="true" outlineLevel="0" collapsed="false">
      <c r="A32" s="78"/>
      <c r="B32" s="40" t="s">
        <v>93</v>
      </c>
      <c r="C32" s="78"/>
      <c r="D32" s="78"/>
      <c r="E32" s="82"/>
      <c r="F32" s="82"/>
      <c r="G32" s="82"/>
      <c r="H32" s="48" t="n">
        <v>0</v>
      </c>
      <c r="I32" s="41" t="n">
        <v>3484574.52</v>
      </c>
      <c r="J32" s="41" t="n">
        <v>3484574.52</v>
      </c>
      <c r="K32" s="48" t="n">
        <v>0</v>
      </c>
      <c r="L32" s="69"/>
    </row>
    <row r="33" customFormat="false" ht="21.75" hidden="false" customHeight="true" outlineLevel="0" collapsed="false">
      <c r="A33" s="60" t="s">
        <v>84</v>
      </c>
      <c r="B33" s="61" t="s">
        <v>67</v>
      </c>
      <c r="C33" s="83"/>
      <c r="D33" s="83"/>
      <c r="E33" s="82"/>
      <c r="F33" s="82"/>
      <c r="G33" s="82"/>
      <c r="H33" s="84" t="n">
        <v>0</v>
      </c>
      <c r="I33" s="63" t="n">
        <v>3484574.55</v>
      </c>
      <c r="J33" s="63" t="n">
        <v>3484574.55</v>
      </c>
      <c r="K33" s="84" t="n">
        <v>0</v>
      </c>
      <c r="L33" s="69"/>
    </row>
    <row r="34" customFormat="false" ht="19.5" hidden="false" customHeight="true" outlineLevel="0" collapsed="false">
      <c r="A34" s="64" t="s">
        <v>81</v>
      </c>
      <c r="B34" s="64"/>
      <c r="C34" s="64"/>
      <c r="D34" s="64"/>
      <c r="E34" s="64"/>
      <c r="F34" s="64"/>
      <c r="G34" s="64"/>
      <c r="H34" s="65" t="n">
        <v>59930406.57</v>
      </c>
      <c r="I34" s="65" t="n">
        <v>36175496.46</v>
      </c>
      <c r="J34" s="66" t="n">
        <v>30639103.43</v>
      </c>
      <c r="K34" s="65" t="n">
        <v>65466799.6</v>
      </c>
      <c r="L34" s="69"/>
    </row>
  </sheetData>
  <mergeCells count="13">
    <mergeCell ref="A1:M1"/>
    <mergeCell ref="A2:B2"/>
    <mergeCell ref="C2:C3"/>
    <mergeCell ref="D2:D3"/>
    <mergeCell ref="E2:G2"/>
    <mergeCell ref="I2:J2"/>
    <mergeCell ref="L2:L3"/>
    <mergeCell ref="L5:L23"/>
    <mergeCell ref="E25:E33"/>
    <mergeCell ref="F25:F33"/>
    <mergeCell ref="G25:G33"/>
    <mergeCell ref="L25:L34"/>
    <mergeCell ref="A34:G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false" showOutlineSymbols="true" defaultGridColor="true" view="normal" topLeftCell="A97" colorId="64" zoomScale="180" zoomScaleNormal="180" zoomScalePageLayoutView="100" workbookViewId="0">
      <selection pane="topLeft" activeCell="E6" activeCellId="0" sqref="E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85" width="11.73"/>
    <col collapsed="false" customWidth="true" hidden="false" outlineLevel="0" max="2" min="2" style="85" width="1.35"/>
    <col collapsed="false" customWidth="true" hidden="false" outlineLevel="0" max="3" min="3" style="85" width="17.53"/>
    <col collapsed="false" customWidth="true" hidden="false" outlineLevel="0" max="4" min="4" style="85" width="10.12"/>
    <col collapsed="false" customWidth="true" hidden="false" outlineLevel="0" max="5" min="5" style="85" width="16.72"/>
    <col collapsed="false" customWidth="true" hidden="false" outlineLevel="0" max="6" min="6" style="85" width="9.31"/>
    <col collapsed="false" customWidth="true" hidden="false" outlineLevel="0" max="8" min="7" style="85" width="16.72"/>
    <col collapsed="false" customWidth="true" hidden="false" outlineLevel="0" max="9" min="9" style="85" width="7.28"/>
    <col collapsed="false" customWidth="true" hidden="false" outlineLevel="0" max="10" min="10" style="85" width="1.35"/>
    <col collapsed="false" customWidth="true" hidden="false" outlineLevel="0" max="11" min="11" style="85" width="7.96"/>
    <col collapsed="false" customWidth="true" hidden="false" outlineLevel="0" max="12" min="12" style="85" width="23.33"/>
  </cols>
  <sheetData>
    <row r="1" customFormat="false" ht="12.95" hidden="false" customHeight="true" outlineLevel="0" collapsed="false">
      <c r="A1" s="86"/>
      <c r="B1" s="86"/>
      <c r="C1" s="87" t="s">
        <v>94</v>
      </c>
      <c r="D1" s="87"/>
      <c r="E1" s="87"/>
      <c r="F1" s="87"/>
      <c r="G1" s="87"/>
      <c r="H1" s="87"/>
      <c r="I1" s="87"/>
      <c r="J1" s="86"/>
      <c r="K1" s="86"/>
      <c r="L1" s="86"/>
    </row>
    <row r="2" customFormat="false" ht="15" hidden="false" customHeight="true" outlineLevel="0" collapsed="false">
      <c r="A2" s="86"/>
      <c r="B2" s="88" t="s">
        <v>95</v>
      </c>
      <c r="C2" s="88"/>
      <c r="D2" s="88"/>
      <c r="E2" s="88"/>
      <c r="F2" s="88"/>
      <c r="G2" s="88"/>
      <c r="H2" s="88"/>
      <c r="I2" s="88"/>
      <c r="J2" s="88"/>
      <c r="K2" s="86"/>
      <c r="L2" s="86"/>
    </row>
    <row r="3" customFormat="false" ht="51.95" hidden="false" customHeight="true" outlineLevel="0" collapsed="false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customFormat="false" ht="15" hidden="false" customHeight="true" outlineLevel="0" collapsed="false">
      <c r="A4" s="89" t="s">
        <v>96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customFormat="false" ht="15" hidden="false" customHeight="true" outlineLevel="0" collapsed="false">
      <c r="A5" s="89" t="s">
        <v>97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customFormat="false" ht="15" hidden="false" customHeight="true" outlineLevel="0" collapsed="false">
      <c r="A6" s="90" t="s">
        <v>98</v>
      </c>
      <c r="B6" s="90"/>
      <c r="C6" s="90"/>
      <c r="D6" s="90" t="s">
        <v>99</v>
      </c>
      <c r="E6" s="90" t="s">
        <v>100</v>
      </c>
      <c r="F6" s="90" t="s">
        <v>101</v>
      </c>
      <c r="G6" s="90" t="s">
        <v>102</v>
      </c>
      <c r="H6" s="90" t="s">
        <v>103</v>
      </c>
      <c r="I6" s="90" t="s">
        <v>104</v>
      </c>
      <c r="J6" s="90"/>
      <c r="K6" s="90"/>
      <c r="L6" s="90" t="s">
        <v>105</v>
      </c>
    </row>
    <row r="7" customFormat="false" ht="2.1" hidden="false" customHeight="true" outlineLevel="0" collapsed="false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customFormat="false" ht="9.95" hidden="false" customHeight="true" outlineLevel="0" collapsed="false">
      <c r="A8" s="91" t="s">
        <v>106</v>
      </c>
      <c r="B8" s="91"/>
      <c r="C8" s="91"/>
      <c r="D8" s="92" t="s">
        <v>107</v>
      </c>
      <c r="E8" s="92" t="s">
        <v>108</v>
      </c>
      <c r="F8" s="93" t="n">
        <v>44937</v>
      </c>
      <c r="G8" s="92" t="s">
        <v>109</v>
      </c>
      <c r="H8" s="94" t="n">
        <v>0</v>
      </c>
      <c r="I8" s="94" t="n">
        <v>614.41</v>
      </c>
      <c r="J8" s="94"/>
      <c r="K8" s="94"/>
      <c r="L8" s="94" t="n">
        <v>614.41</v>
      </c>
    </row>
    <row r="9" customFormat="false" ht="9.95" hidden="false" customHeight="true" outlineLevel="0" collapsed="false">
      <c r="A9" s="91" t="s">
        <v>106</v>
      </c>
      <c r="B9" s="91"/>
      <c r="C9" s="91"/>
      <c r="D9" s="92" t="s">
        <v>110</v>
      </c>
      <c r="E9" s="92" t="s">
        <v>111</v>
      </c>
      <c r="F9" s="93" t="n">
        <v>44937</v>
      </c>
      <c r="G9" s="92" t="s">
        <v>109</v>
      </c>
      <c r="H9" s="94" t="n">
        <v>0</v>
      </c>
      <c r="I9" s="94" t="n">
        <v>1000</v>
      </c>
      <c r="J9" s="94"/>
      <c r="K9" s="94"/>
      <c r="L9" s="94" t="n">
        <v>1000</v>
      </c>
    </row>
    <row r="10" customFormat="false" ht="9.95" hidden="false" customHeight="true" outlineLevel="0" collapsed="false">
      <c r="A10" s="91" t="s">
        <v>106</v>
      </c>
      <c r="B10" s="91"/>
      <c r="C10" s="91"/>
      <c r="D10" s="92" t="s">
        <v>112</v>
      </c>
      <c r="E10" s="92" t="s">
        <v>113</v>
      </c>
      <c r="F10" s="93" t="n">
        <v>44937</v>
      </c>
      <c r="G10" s="92" t="s">
        <v>109</v>
      </c>
      <c r="H10" s="94" t="n">
        <v>0</v>
      </c>
      <c r="I10" s="94" t="n">
        <v>250</v>
      </c>
      <c r="J10" s="94"/>
      <c r="K10" s="94"/>
      <c r="L10" s="94" t="n">
        <v>250</v>
      </c>
    </row>
    <row r="11" customFormat="false" ht="9.95" hidden="false" customHeight="true" outlineLevel="0" collapsed="false">
      <c r="A11" s="91" t="s">
        <v>106</v>
      </c>
      <c r="B11" s="91"/>
      <c r="C11" s="91"/>
      <c r="D11" s="92" t="s">
        <v>114</v>
      </c>
      <c r="E11" s="92" t="s">
        <v>115</v>
      </c>
      <c r="F11" s="93" t="n">
        <v>44937</v>
      </c>
      <c r="G11" s="92" t="s">
        <v>109</v>
      </c>
      <c r="H11" s="94" t="n">
        <v>0</v>
      </c>
      <c r="I11" s="94" t="n">
        <v>250</v>
      </c>
      <c r="J11" s="94"/>
      <c r="K11" s="94"/>
      <c r="L11" s="94" t="n">
        <v>250</v>
      </c>
    </row>
    <row r="12" customFormat="false" ht="9.95" hidden="false" customHeight="true" outlineLevel="0" collapsed="false">
      <c r="A12" s="91" t="s">
        <v>116</v>
      </c>
      <c r="B12" s="91"/>
      <c r="C12" s="91"/>
      <c r="D12" s="92" t="s">
        <v>117</v>
      </c>
      <c r="E12" s="92" t="s">
        <v>118</v>
      </c>
      <c r="F12" s="93" t="n">
        <v>44937</v>
      </c>
      <c r="G12" s="92" t="s">
        <v>119</v>
      </c>
      <c r="H12" s="94" t="n">
        <v>0</v>
      </c>
      <c r="I12" s="94" t="n">
        <v>11328.19</v>
      </c>
      <c r="J12" s="94"/>
      <c r="K12" s="94"/>
      <c r="L12" s="94" t="n">
        <v>11328.19</v>
      </c>
    </row>
    <row r="13" customFormat="false" ht="9.95" hidden="false" customHeight="true" outlineLevel="0" collapsed="false">
      <c r="A13" s="91" t="s">
        <v>120</v>
      </c>
      <c r="B13" s="91"/>
      <c r="C13" s="91"/>
      <c r="D13" s="92" t="s">
        <v>121</v>
      </c>
      <c r="E13" s="92" t="s">
        <v>122</v>
      </c>
      <c r="F13" s="93" t="n">
        <v>44949</v>
      </c>
      <c r="G13" s="92" t="s">
        <v>123</v>
      </c>
      <c r="H13" s="94" t="n">
        <v>441.46</v>
      </c>
      <c r="I13" s="94" t="n">
        <v>9197.12</v>
      </c>
      <c r="J13" s="94"/>
      <c r="K13" s="94"/>
      <c r="L13" s="94" t="n">
        <v>9638.58</v>
      </c>
    </row>
    <row r="14" customFormat="false" ht="9.95" hidden="false" customHeight="true" outlineLevel="0" collapsed="false">
      <c r="A14" s="91" t="s">
        <v>124</v>
      </c>
      <c r="B14" s="91"/>
      <c r="C14" s="91"/>
      <c r="D14" s="92" t="s">
        <v>125</v>
      </c>
      <c r="E14" s="92" t="s">
        <v>126</v>
      </c>
      <c r="F14" s="93" t="n">
        <v>44956</v>
      </c>
      <c r="G14" s="92" t="s">
        <v>123</v>
      </c>
      <c r="H14" s="94" t="n">
        <v>0</v>
      </c>
      <c r="I14" s="94" t="n">
        <v>24347.67</v>
      </c>
      <c r="J14" s="94"/>
      <c r="K14" s="94"/>
      <c r="L14" s="94" t="n">
        <v>24347.67</v>
      </c>
    </row>
    <row r="15" customFormat="false" ht="9.95" hidden="false" customHeight="true" outlineLevel="0" collapsed="false">
      <c r="A15" s="91" t="s">
        <v>124</v>
      </c>
      <c r="B15" s="91"/>
      <c r="C15" s="91"/>
      <c r="D15" s="92" t="s">
        <v>127</v>
      </c>
      <c r="E15" s="92" t="s">
        <v>126</v>
      </c>
      <c r="F15" s="93" t="n">
        <v>44956</v>
      </c>
      <c r="G15" s="92" t="s">
        <v>123</v>
      </c>
      <c r="H15" s="94" t="n">
        <v>0</v>
      </c>
      <c r="I15" s="94" t="n">
        <v>2032.26</v>
      </c>
      <c r="J15" s="94"/>
      <c r="K15" s="94"/>
      <c r="L15" s="94" t="n">
        <v>2032.26</v>
      </c>
    </row>
    <row r="16" customFormat="false" ht="9.95" hidden="false" customHeight="true" outlineLevel="0" collapsed="false">
      <c r="A16" s="91" t="s">
        <v>128</v>
      </c>
      <c r="B16" s="91"/>
      <c r="C16" s="91"/>
      <c r="D16" s="92" t="s">
        <v>129</v>
      </c>
      <c r="E16" s="92" t="s">
        <v>130</v>
      </c>
      <c r="F16" s="93" t="n">
        <v>44956</v>
      </c>
      <c r="G16" s="92" t="s">
        <v>123</v>
      </c>
      <c r="H16" s="94" t="n">
        <v>0</v>
      </c>
      <c r="I16" s="94" t="n">
        <v>34826.89</v>
      </c>
      <c r="J16" s="94"/>
      <c r="K16" s="94"/>
      <c r="L16" s="94" t="n">
        <v>34826.89</v>
      </c>
    </row>
    <row r="17" customFormat="false" ht="9.95" hidden="false" customHeight="true" outlineLevel="0" collapsed="false">
      <c r="A17" s="91" t="s">
        <v>128</v>
      </c>
      <c r="B17" s="91"/>
      <c r="C17" s="91"/>
      <c r="D17" s="92" t="s">
        <v>131</v>
      </c>
      <c r="E17" s="92" t="s">
        <v>130</v>
      </c>
      <c r="F17" s="93" t="n">
        <v>44956</v>
      </c>
      <c r="G17" s="92" t="s">
        <v>123</v>
      </c>
      <c r="H17" s="94" t="n">
        <v>0</v>
      </c>
      <c r="I17" s="94" t="n">
        <v>8500</v>
      </c>
      <c r="J17" s="94"/>
      <c r="K17" s="94"/>
      <c r="L17" s="94" t="n">
        <v>8500</v>
      </c>
    </row>
    <row r="18" customFormat="false" ht="9.95" hidden="false" customHeight="true" outlineLevel="0" collapsed="false">
      <c r="A18" s="91" t="s">
        <v>132</v>
      </c>
      <c r="B18" s="91"/>
      <c r="C18" s="91"/>
      <c r="D18" s="92" t="s">
        <v>133</v>
      </c>
      <c r="E18" s="92" t="s">
        <v>134</v>
      </c>
      <c r="F18" s="93" t="n">
        <v>44956</v>
      </c>
      <c r="G18" s="92" t="s">
        <v>135</v>
      </c>
      <c r="H18" s="94" t="n">
        <v>0</v>
      </c>
      <c r="I18" s="94" t="n">
        <v>10350</v>
      </c>
      <c r="J18" s="94"/>
      <c r="K18" s="94"/>
      <c r="L18" s="94" t="n">
        <v>10350</v>
      </c>
    </row>
    <row r="19" customFormat="false" ht="9.95" hidden="false" customHeight="true" outlineLevel="0" collapsed="false">
      <c r="A19" s="91" t="s">
        <v>136</v>
      </c>
      <c r="B19" s="91"/>
      <c r="C19" s="91"/>
      <c r="D19" s="92" t="s">
        <v>137</v>
      </c>
      <c r="E19" s="92" t="s">
        <v>138</v>
      </c>
      <c r="F19" s="93" t="n">
        <v>44956</v>
      </c>
      <c r="G19" s="92" t="s">
        <v>135</v>
      </c>
      <c r="H19" s="94" t="n">
        <v>0</v>
      </c>
      <c r="I19" s="94" t="n">
        <v>7015.31</v>
      </c>
      <c r="J19" s="94"/>
      <c r="K19" s="94"/>
      <c r="L19" s="94" t="n">
        <v>7015.31</v>
      </c>
    </row>
    <row r="20" customFormat="false" ht="9.95" hidden="false" customHeight="true" outlineLevel="0" collapsed="false">
      <c r="A20" s="91" t="s">
        <v>139</v>
      </c>
      <c r="B20" s="91"/>
      <c r="C20" s="91"/>
      <c r="D20" s="92" t="s">
        <v>140</v>
      </c>
      <c r="E20" s="92" t="s">
        <v>141</v>
      </c>
      <c r="F20" s="93" t="n">
        <v>44956</v>
      </c>
      <c r="G20" s="92" t="s">
        <v>123</v>
      </c>
      <c r="H20" s="94" t="n">
        <v>0</v>
      </c>
      <c r="I20" s="94" t="n">
        <v>37738.36</v>
      </c>
      <c r="J20" s="94"/>
      <c r="K20" s="94"/>
      <c r="L20" s="94" t="n">
        <v>37738.36</v>
      </c>
    </row>
    <row r="21" customFormat="false" ht="9.95" hidden="false" customHeight="true" outlineLevel="0" collapsed="false">
      <c r="A21" s="91" t="s">
        <v>142</v>
      </c>
      <c r="B21" s="91"/>
      <c r="C21" s="91"/>
      <c r="D21" s="92" t="s">
        <v>143</v>
      </c>
      <c r="E21" s="92" t="s">
        <v>144</v>
      </c>
      <c r="F21" s="93" t="n">
        <v>45089</v>
      </c>
      <c r="G21" s="92" t="s">
        <v>145</v>
      </c>
      <c r="H21" s="94" t="n">
        <v>11440.62</v>
      </c>
      <c r="I21" s="94" t="n">
        <v>0</v>
      </c>
      <c r="J21" s="94"/>
      <c r="K21" s="94"/>
      <c r="L21" s="94" t="n">
        <v>11440.62</v>
      </c>
    </row>
    <row r="22" customFormat="false" ht="9.95" hidden="false" customHeight="true" outlineLevel="0" collapsed="false">
      <c r="A22" s="91" t="s">
        <v>142</v>
      </c>
      <c r="B22" s="91"/>
      <c r="C22" s="91"/>
      <c r="D22" s="92" t="s">
        <v>146</v>
      </c>
      <c r="E22" s="92" t="s">
        <v>144</v>
      </c>
      <c r="F22" s="93" t="n">
        <v>45089</v>
      </c>
      <c r="G22" s="92" t="s">
        <v>147</v>
      </c>
      <c r="H22" s="94" t="n">
        <v>5320.65</v>
      </c>
      <c r="I22" s="94" t="n">
        <v>0</v>
      </c>
      <c r="J22" s="94"/>
      <c r="K22" s="94"/>
      <c r="L22" s="94" t="n">
        <v>5320.65</v>
      </c>
    </row>
    <row r="23" customFormat="false" ht="9.95" hidden="false" customHeight="true" outlineLevel="0" collapsed="false">
      <c r="A23" s="91" t="s">
        <v>148</v>
      </c>
      <c r="B23" s="91"/>
      <c r="C23" s="91"/>
      <c r="D23" s="92" t="s">
        <v>149</v>
      </c>
      <c r="E23" s="92" t="s">
        <v>150</v>
      </c>
      <c r="F23" s="93" t="n">
        <v>45103</v>
      </c>
      <c r="G23" s="92" t="s">
        <v>123</v>
      </c>
      <c r="H23" s="94" t="n">
        <v>0</v>
      </c>
      <c r="I23" s="94" t="n">
        <v>12393.16</v>
      </c>
      <c r="J23" s="94"/>
      <c r="K23" s="94"/>
      <c r="L23" s="94" t="n">
        <v>12393.16</v>
      </c>
    </row>
    <row r="24" customFormat="false" ht="9.95" hidden="false" customHeight="true" outlineLevel="0" collapsed="false">
      <c r="A24" s="91" t="s">
        <v>151</v>
      </c>
      <c r="B24" s="91"/>
      <c r="C24" s="91"/>
      <c r="D24" s="92" t="s">
        <v>152</v>
      </c>
      <c r="E24" s="92" t="s">
        <v>153</v>
      </c>
      <c r="F24" s="93" t="n">
        <v>45152</v>
      </c>
      <c r="G24" s="92" t="s">
        <v>154</v>
      </c>
      <c r="H24" s="94" t="n">
        <v>4659.32</v>
      </c>
      <c r="I24" s="94" t="n">
        <v>0</v>
      </c>
      <c r="J24" s="94"/>
      <c r="K24" s="94"/>
      <c r="L24" s="94" t="n">
        <v>4659.32</v>
      </c>
    </row>
    <row r="25" customFormat="false" ht="9.95" hidden="false" customHeight="true" outlineLevel="0" collapsed="false">
      <c r="A25" s="91" t="s">
        <v>151</v>
      </c>
      <c r="B25" s="91"/>
      <c r="C25" s="91"/>
      <c r="D25" s="92" t="s">
        <v>155</v>
      </c>
      <c r="E25" s="92" t="s">
        <v>153</v>
      </c>
      <c r="F25" s="93" t="n">
        <v>45152</v>
      </c>
      <c r="G25" s="92" t="s">
        <v>154</v>
      </c>
      <c r="H25" s="94" t="n">
        <v>608.12</v>
      </c>
      <c r="I25" s="94" t="n">
        <v>0</v>
      </c>
      <c r="J25" s="94"/>
      <c r="K25" s="94"/>
      <c r="L25" s="94" t="n">
        <v>608.12</v>
      </c>
    </row>
    <row r="26" customFormat="false" ht="9.95" hidden="false" customHeight="true" outlineLevel="0" collapsed="false">
      <c r="A26" s="91" t="s">
        <v>106</v>
      </c>
      <c r="B26" s="91"/>
      <c r="C26" s="91"/>
      <c r="D26" s="92" t="s">
        <v>156</v>
      </c>
      <c r="E26" s="92" t="s">
        <v>157</v>
      </c>
      <c r="F26" s="93" t="n">
        <v>45159</v>
      </c>
      <c r="G26" s="92" t="s">
        <v>109</v>
      </c>
      <c r="H26" s="94" t="n">
        <v>0</v>
      </c>
      <c r="I26" s="94" t="n">
        <v>1000</v>
      </c>
      <c r="J26" s="94"/>
      <c r="K26" s="94"/>
      <c r="L26" s="94" t="n">
        <v>1000</v>
      </c>
    </row>
    <row r="27" customFormat="false" ht="9.95" hidden="false" customHeight="true" outlineLevel="0" collapsed="false">
      <c r="A27" s="91" t="s">
        <v>158</v>
      </c>
      <c r="B27" s="91"/>
      <c r="C27" s="91"/>
      <c r="D27" s="92" t="s">
        <v>159</v>
      </c>
      <c r="E27" s="92" t="s">
        <v>160</v>
      </c>
      <c r="F27" s="93" t="n">
        <v>45159</v>
      </c>
      <c r="G27" s="92" t="s">
        <v>161</v>
      </c>
      <c r="H27" s="94" t="n">
        <v>0.9</v>
      </c>
      <c r="I27" s="94" t="n">
        <v>0</v>
      </c>
      <c r="J27" s="94"/>
      <c r="K27" s="94"/>
      <c r="L27" s="94" t="n">
        <v>0.9</v>
      </c>
    </row>
    <row r="28" customFormat="false" ht="9.95" hidden="false" customHeight="true" outlineLevel="0" collapsed="false">
      <c r="A28" s="91" t="s">
        <v>158</v>
      </c>
      <c r="B28" s="91"/>
      <c r="C28" s="91"/>
      <c r="D28" s="92" t="s">
        <v>162</v>
      </c>
      <c r="E28" s="92" t="s">
        <v>163</v>
      </c>
      <c r="F28" s="93" t="n">
        <v>45161</v>
      </c>
      <c r="G28" s="92" t="s">
        <v>161</v>
      </c>
      <c r="H28" s="94" t="n">
        <v>0</v>
      </c>
      <c r="I28" s="94" t="n">
        <v>120.15</v>
      </c>
      <c r="J28" s="94"/>
      <c r="K28" s="94"/>
      <c r="L28" s="94" t="n">
        <v>120.15</v>
      </c>
    </row>
    <row r="29" customFormat="false" ht="9.95" hidden="false" customHeight="true" outlineLevel="0" collapsed="false">
      <c r="A29" s="91" t="s">
        <v>151</v>
      </c>
      <c r="B29" s="91"/>
      <c r="C29" s="91"/>
      <c r="D29" s="92" t="s">
        <v>164</v>
      </c>
      <c r="E29" s="92" t="s">
        <v>153</v>
      </c>
      <c r="F29" s="93" t="n">
        <v>45162</v>
      </c>
      <c r="G29" s="92" t="s">
        <v>154</v>
      </c>
      <c r="H29" s="94" t="n">
        <v>1213.9</v>
      </c>
      <c r="I29" s="94" t="n">
        <v>0</v>
      </c>
      <c r="J29" s="94"/>
      <c r="K29" s="94"/>
      <c r="L29" s="94" t="n">
        <v>1213.9</v>
      </c>
    </row>
    <row r="30" customFormat="false" ht="9.95" hidden="false" customHeight="true" outlineLevel="0" collapsed="false">
      <c r="A30" s="91" t="s">
        <v>165</v>
      </c>
      <c r="B30" s="91"/>
      <c r="C30" s="91"/>
      <c r="D30" s="92" t="s">
        <v>166</v>
      </c>
      <c r="E30" s="92" t="s">
        <v>167</v>
      </c>
      <c r="F30" s="93" t="n">
        <v>45167</v>
      </c>
      <c r="G30" s="92" t="s">
        <v>145</v>
      </c>
      <c r="H30" s="94" t="n">
        <v>2854.56</v>
      </c>
      <c r="I30" s="94" t="n">
        <v>0</v>
      </c>
      <c r="J30" s="94"/>
      <c r="K30" s="94"/>
      <c r="L30" s="94" t="n">
        <v>2854.56</v>
      </c>
    </row>
    <row r="31" customFormat="false" ht="9.95" hidden="false" customHeight="true" outlineLevel="0" collapsed="false">
      <c r="A31" s="91" t="s">
        <v>158</v>
      </c>
      <c r="B31" s="91"/>
      <c r="C31" s="91"/>
      <c r="D31" s="92" t="s">
        <v>168</v>
      </c>
      <c r="E31" s="92" t="s">
        <v>169</v>
      </c>
      <c r="F31" s="93" t="n">
        <v>45194</v>
      </c>
      <c r="G31" s="92" t="s">
        <v>161</v>
      </c>
      <c r="H31" s="94" t="n">
        <v>0</v>
      </c>
      <c r="I31" s="94" t="n">
        <v>383.82</v>
      </c>
      <c r="J31" s="94"/>
      <c r="K31" s="94"/>
      <c r="L31" s="94" t="n">
        <v>383.82</v>
      </c>
    </row>
    <row r="32" customFormat="false" ht="9.95" hidden="false" customHeight="true" outlineLevel="0" collapsed="false">
      <c r="A32" s="91" t="s">
        <v>158</v>
      </c>
      <c r="B32" s="91"/>
      <c r="C32" s="91"/>
      <c r="D32" s="92" t="s">
        <v>170</v>
      </c>
      <c r="E32" s="92" t="s">
        <v>163</v>
      </c>
      <c r="F32" s="93" t="n">
        <v>45195</v>
      </c>
      <c r="G32" s="92" t="s">
        <v>161</v>
      </c>
      <c r="H32" s="94" t="n">
        <v>0</v>
      </c>
      <c r="I32" s="94" t="n">
        <v>56.71</v>
      </c>
      <c r="J32" s="94"/>
      <c r="K32" s="94"/>
      <c r="L32" s="94" t="n">
        <v>56.71</v>
      </c>
    </row>
    <row r="33" customFormat="false" ht="9.95" hidden="false" customHeight="true" outlineLevel="0" collapsed="false">
      <c r="A33" s="91" t="s">
        <v>158</v>
      </c>
      <c r="B33" s="91"/>
      <c r="C33" s="91"/>
      <c r="D33" s="92" t="s">
        <v>171</v>
      </c>
      <c r="E33" s="92" t="s">
        <v>163</v>
      </c>
      <c r="F33" s="93" t="n">
        <v>45208</v>
      </c>
      <c r="G33" s="92" t="s">
        <v>161</v>
      </c>
      <c r="H33" s="94" t="n">
        <v>0</v>
      </c>
      <c r="I33" s="94" t="n">
        <v>56.88</v>
      </c>
      <c r="J33" s="94"/>
      <c r="K33" s="94"/>
      <c r="L33" s="94" t="n">
        <v>56.88</v>
      </c>
    </row>
    <row r="34" customFormat="false" ht="9.95" hidden="false" customHeight="true" outlineLevel="0" collapsed="false">
      <c r="A34" s="91" t="s">
        <v>106</v>
      </c>
      <c r="B34" s="91"/>
      <c r="C34" s="91"/>
      <c r="D34" s="92" t="s">
        <v>172</v>
      </c>
      <c r="E34" s="92" t="s">
        <v>173</v>
      </c>
      <c r="F34" s="93" t="n">
        <v>45250</v>
      </c>
      <c r="G34" s="92" t="s">
        <v>109</v>
      </c>
      <c r="H34" s="94" t="n">
        <v>0</v>
      </c>
      <c r="I34" s="94" t="n">
        <v>1008.05</v>
      </c>
      <c r="J34" s="94"/>
      <c r="K34" s="94"/>
      <c r="L34" s="94" t="n">
        <v>1008.05</v>
      </c>
    </row>
    <row r="35" customFormat="false" ht="9.95" hidden="false" customHeight="true" outlineLevel="0" collapsed="false">
      <c r="A35" s="91" t="s">
        <v>158</v>
      </c>
      <c r="B35" s="91"/>
      <c r="C35" s="91"/>
      <c r="D35" s="92" t="s">
        <v>174</v>
      </c>
      <c r="E35" s="92" t="s">
        <v>175</v>
      </c>
      <c r="F35" s="93" t="n">
        <v>45257</v>
      </c>
      <c r="G35" s="92" t="s">
        <v>161</v>
      </c>
      <c r="H35" s="94" t="n">
        <v>0</v>
      </c>
      <c r="I35" s="94" t="n">
        <v>27.14</v>
      </c>
      <c r="J35" s="94"/>
      <c r="K35" s="94"/>
      <c r="L35" s="94" t="n">
        <v>27.14</v>
      </c>
    </row>
    <row r="36" customFormat="false" ht="9.95" hidden="false" customHeight="true" outlineLevel="0" collapsed="false">
      <c r="A36" s="91" t="s">
        <v>106</v>
      </c>
      <c r="B36" s="91"/>
      <c r="C36" s="91"/>
      <c r="D36" s="92" t="s">
        <v>176</v>
      </c>
      <c r="E36" s="92" t="s">
        <v>177</v>
      </c>
      <c r="F36" s="93" t="n">
        <v>45265</v>
      </c>
      <c r="G36" s="92" t="s">
        <v>109</v>
      </c>
      <c r="H36" s="94" t="n">
        <v>0</v>
      </c>
      <c r="I36" s="94" t="n">
        <v>3232.2</v>
      </c>
      <c r="J36" s="94"/>
      <c r="K36" s="94"/>
      <c r="L36" s="94" t="n">
        <v>3232.2</v>
      </c>
    </row>
    <row r="37" customFormat="false" ht="9.95" hidden="false" customHeight="true" outlineLevel="0" collapsed="false">
      <c r="A37" s="91" t="s">
        <v>124</v>
      </c>
      <c r="B37" s="91"/>
      <c r="C37" s="91"/>
      <c r="D37" s="92" t="s">
        <v>178</v>
      </c>
      <c r="E37" s="92" t="s">
        <v>126</v>
      </c>
      <c r="F37" s="93" t="n">
        <v>45274</v>
      </c>
      <c r="G37" s="92" t="s">
        <v>123</v>
      </c>
      <c r="H37" s="94" t="n">
        <v>0</v>
      </c>
      <c r="I37" s="94" t="n">
        <v>100</v>
      </c>
      <c r="J37" s="94"/>
      <c r="K37" s="94"/>
      <c r="L37" s="94" t="n">
        <v>100</v>
      </c>
    </row>
    <row r="38" customFormat="false" ht="9.95" hidden="false" customHeight="true" outlineLevel="0" collapsed="false">
      <c r="A38" s="91" t="s">
        <v>179</v>
      </c>
      <c r="B38" s="91"/>
      <c r="C38" s="91"/>
      <c r="D38" s="92" t="s">
        <v>180</v>
      </c>
      <c r="E38" s="92" t="s">
        <v>181</v>
      </c>
      <c r="F38" s="93" t="n">
        <v>45275</v>
      </c>
      <c r="G38" s="92" t="s">
        <v>182</v>
      </c>
      <c r="H38" s="94" t="n">
        <v>0</v>
      </c>
      <c r="I38" s="94" t="n">
        <v>5520</v>
      </c>
      <c r="J38" s="94"/>
      <c r="K38" s="94"/>
      <c r="L38" s="94" t="n">
        <v>5520</v>
      </c>
    </row>
    <row r="39" customFormat="false" ht="9.95" hidden="false" customHeight="true" outlineLevel="0" collapsed="false">
      <c r="A39" s="91" t="s">
        <v>183</v>
      </c>
      <c r="B39" s="91"/>
      <c r="C39" s="91"/>
      <c r="D39" s="92" t="s">
        <v>184</v>
      </c>
      <c r="E39" s="92" t="s">
        <v>181</v>
      </c>
      <c r="F39" s="93" t="n">
        <v>45275</v>
      </c>
      <c r="G39" s="92" t="s">
        <v>182</v>
      </c>
      <c r="H39" s="94" t="n">
        <v>0</v>
      </c>
      <c r="I39" s="94" t="n">
        <v>4050</v>
      </c>
      <c r="J39" s="94"/>
      <c r="K39" s="94"/>
      <c r="L39" s="94" t="n">
        <v>4050</v>
      </c>
    </row>
    <row r="40" customFormat="false" ht="9.95" hidden="false" customHeight="true" outlineLevel="0" collapsed="false">
      <c r="A40" s="91" t="s">
        <v>185</v>
      </c>
      <c r="B40" s="91"/>
      <c r="C40" s="91"/>
      <c r="D40" s="92" t="s">
        <v>186</v>
      </c>
      <c r="E40" s="92" t="s">
        <v>181</v>
      </c>
      <c r="F40" s="93" t="n">
        <v>45275</v>
      </c>
      <c r="G40" s="92" t="s">
        <v>182</v>
      </c>
      <c r="H40" s="94" t="n">
        <v>0</v>
      </c>
      <c r="I40" s="94" t="n">
        <v>6652</v>
      </c>
      <c r="J40" s="94"/>
      <c r="K40" s="94"/>
      <c r="L40" s="94" t="n">
        <v>6652</v>
      </c>
    </row>
    <row r="41" customFormat="false" ht="9.95" hidden="false" customHeight="true" outlineLevel="0" collapsed="false">
      <c r="A41" s="91" t="s">
        <v>187</v>
      </c>
      <c r="B41" s="91"/>
      <c r="C41" s="91"/>
      <c r="D41" s="92" t="s">
        <v>188</v>
      </c>
      <c r="E41" s="92" t="s">
        <v>181</v>
      </c>
      <c r="F41" s="93" t="n">
        <v>45275</v>
      </c>
      <c r="G41" s="92" t="s">
        <v>189</v>
      </c>
      <c r="H41" s="94" t="n">
        <v>0</v>
      </c>
      <c r="I41" s="94" t="n">
        <v>1216.2</v>
      </c>
      <c r="J41" s="94"/>
      <c r="K41" s="94"/>
      <c r="L41" s="94" t="n">
        <v>1216.2</v>
      </c>
    </row>
    <row r="42" customFormat="false" ht="9.95" hidden="false" customHeight="true" outlineLevel="0" collapsed="false">
      <c r="A42" s="91" t="s">
        <v>187</v>
      </c>
      <c r="B42" s="91"/>
      <c r="C42" s="91"/>
      <c r="D42" s="92" t="s">
        <v>190</v>
      </c>
      <c r="E42" s="92" t="s">
        <v>181</v>
      </c>
      <c r="F42" s="93" t="n">
        <v>45275</v>
      </c>
      <c r="G42" s="92" t="s">
        <v>182</v>
      </c>
      <c r="H42" s="94" t="n">
        <v>0</v>
      </c>
      <c r="I42" s="94" t="n">
        <v>17721.9</v>
      </c>
      <c r="J42" s="94"/>
      <c r="K42" s="94"/>
      <c r="L42" s="94" t="n">
        <v>17721.9</v>
      </c>
    </row>
    <row r="43" customFormat="false" ht="9.95" hidden="false" customHeight="true" outlineLevel="0" collapsed="false">
      <c r="A43" s="91" t="s">
        <v>191</v>
      </c>
      <c r="B43" s="91"/>
      <c r="C43" s="91"/>
      <c r="D43" s="92" t="s">
        <v>192</v>
      </c>
      <c r="E43" s="92" t="s">
        <v>181</v>
      </c>
      <c r="F43" s="93" t="n">
        <v>45275</v>
      </c>
      <c r="G43" s="92" t="s">
        <v>182</v>
      </c>
      <c r="H43" s="94" t="n">
        <v>0</v>
      </c>
      <c r="I43" s="94" t="n">
        <v>12119.55</v>
      </c>
      <c r="J43" s="94"/>
      <c r="K43" s="94"/>
      <c r="L43" s="94" t="n">
        <v>12119.55</v>
      </c>
    </row>
    <row r="44" customFormat="false" ht="9.95" hidden="false" customHeight="true" outlineLevel="0" collapsed="false">
      <c r="A44" s="91" t="s">
        <v>193</v>
      </c>
      <c r="B44" s="91"/>
      <c r="C44" s="91"/>
      <c r="D44" s="92" t="s">
        <v>194</v>
      </c>
      <c r="E44" s="92" t="s">
        <v>195</v>
      </c>
      <c r="F44" s="93" t="n">
        <v>45078</v>
      </c>
      <c r="G44" s="92" t="s">
        <v>196</v>
      </c>
      <c r="H44" s="94" t="n">
        <v>0</v>
      </c>
      <c r="I44" s="94" t="n">
        <v>103861.03</v>
      </c>
      <c r="J44" s="94"/>
      <c r="K44" s="94"/>
      <c r="L44" s="94" t="n">
        <v>103861.03</v>
      </c>
    </row>
    <row r="45" customFormat="false" ht="9.95" hidden="false" customHeight="true" outlineLevel="0" collapsed="false">
      <c r="A45" s="91" t="s">
        <v>193</v>
      </c>
      <c r="B45" s="91"/>
      <c r="C45" s="91"/>
      <c r="D45" s="92" t="s">
        <v>197</v>
      </c>
      <c r="E45" s="92" t="s">
        <v>195</v>
      </c>
      <c r="F45" s="93" t="n">
        <v>45163</v>
      </c>
      <c r="G45" s="92" t="s">
        <v>196</v>
      </c>
      <c r="H45" s="94" t="n">
        <v>0</v>
      </c>
      <c r="I45" s="94" t="n">
        <v>23514</v>
      </c>
      <c r="J45" s="94"/>
      <c r="K45" s="94"/>
      <c r="L45" s="94" t="n">
        <v>23514</v>
      </c>
    </row>
    <row r="46" customFormat="false" ht="9.95" hidden="false" customHeight="true" outlineLevel="0" collapsed="false">
      <c r="A46" s="91" t="s">
        <v>193</v>
      </c>
      <c r="B46" s="91"/>
      <c r="C46" s="91"/>
      <c r="D46" s="92" t="s">
        <v>198</v>
      </c>
      <c r="E46" s="92" t="s">
        <v>199</v>
      </c>
      <c r="F46" s="93" t="n">
        <v>45163</v>
      </c>
      <c r="G46" s="92" t="s">
        <v>196</v>
      </c>
      <c r="H46" s="94" t="n">
        <v>0</v>
      </c>
      <c r="I46" s="94" t="n">
        <v>8904.3</v>
      </c>
      <c r="J46" s="94"/>
      <c r="K46" s="94"/>
      <c r="L46" s="94" t="n">
        <v>8904.3</v>
      </c>
    </row>
    <row r="47" customFormat="false" ht="9.95" hidden="false" customHeight="true" outlineLevel="0" collapsed="false">
      <c r="A47" s="91" t="s">
        <v>200</v>
      </c>
      <c r="B47" s="91"/>
      <c r="C47" s="91"/>
      <c r="D47" s="92" t="s">
        <v>201</v>
      </c>
      <c r="E47" s="92" t="s">
        <v>202</v>
      </c>
      <c r="F47" s="93" t="n">
        <v>45168</v>
      </c>
      <c r="G47" s="92" t="s">
        <v>203</v>
      </c>
      <c r="H47" s="94" t="n">
        <v>0</v>
      </c>
      <c r="I47" s="94" t="n">
        <v>16769.25</v>
      </c>
      <c r="J47" s="94"/>
      <c r="K47" s="94"/>
      <c r="L47" s="94" t="n">
        <v>16769.25</v>
      </c>
    </row>
    <row r="48" customFormat="false" ht="9.95" hidden="false" customHeight="true" outlineLevel="0" collapsed="false">
      <c r="A48" s="91" t="s">
        <v>204</v>
      </c>
      <c r="B48" s="91"/>
      <c r="C48" s="91"/>
      <c r="D48" s="92" t="s">
        <v>205</v>
      </c>
      <c r="E48" s="92" t="s">
        <v>206</v>
      </c>
      <c r="F48" s="93" t="n">
        <v>45183</v>
      </c>
      <c r="G48" s="92" t="s">
        <v>196</v>
      </c>
      <c r="H48" s="94" t="n">
        <v>0</v>
      </c>
      <c r="I48" s="94" t="n">
        <v>72696</v>
      </c>
      <c r="J48" s="94"/>
      <c r="K48" s="94"/>
      <c r="L48" s="94" t="n">
        <v>72696</v>
      </c>
    </row>
    <row r="49" customFormat="false" ht="9.95" hidden="false" customHeight="true" outlineLevel="0" collapsed="false">
      <c r="A49" s="91" t="s">
        <v>207</v>
      </c>
      <c r="B49" s="91"/>
      <c r="C49" s="91"/>
      <c r="D49" s="92" t="s">
        <v>208</v>
      </c>
      <c r="E49" s="92" t="s">
        <v>209</v>
      </c>
      <c r="F49" s="93" t="n">
        <v>45184</v>
      </c>
      <c r="G49" s="92" t="s">
        <v>210</v>
      </c>
      <c r="H49" s="94" t="n">
        <v>0</v>
      </c>
      <c r="I49" s="94" t="n">
        <v>18022</v>
      </c>
      <c r="J49" s="94"/>
      <c r="K49" s="94"/>
      <c r="L49" s="94" t="n">
        <v>18022</v>
      </c>
    </row>
    <row r="50" customFormat="false" ht="9.95" hidden="false" customHeight="true" outlineLevel="0" collapsed="false">
      <c r="A50" s="91" t="s">
        <v>200</v>
      </c>
      <c r="B50" s="91"/>
      <c r="C50" s="91"/>
      <c r="D50" s="92" t="s">
        <v>211</v>
      </c>
      <c r="E50" s="92" t="s">
        <v>202</v>
      </c>
      <c r="F50" s="93" t="n">
        <v>45274</v>
      </c>
      <c r="G50" s="92" t="s">
        <v>203</v>
      </c>
      <c r="H50" s="94" t="n">
        <v>0</v>
      </c>
      <c r="I50" s="94" t="n">
        <v>16547.27</v>
      </c>
      <c r="J50" s="94"/>
      <c r="K50" s="94"/>
      <c r="L50" s="94" t="n">
        <v>16547.27</v>
      </c>
    </row>
    <row r="51" customFormat="false" ht="9.95" hidden="false" customHeight="true" outlineLevel="0" collapsed="false">
      <c r="A51" s="91" t="s">
        <v>212</v>
      </c>
      <c r="B51" s="91"/>
      <c r="C51" s="91"/>
      <c r="D51" s="92" t="s">
        <v>213</v>
      </c>
      <c r="E51" s="92" t="s">
        <v>181</v>
      </c>
      <c r="F51" s="93" t="n">
        <v>45275</v>
      </c>
      <c r="G51" s="92" t="s">
        <v>214</v>
      </c>
      <c r="H51" s="94" t="n">
        <v>0</v>
      </c>
      <c r="I51" s="94" t="n">
        <v>10700</v>
      </c>
      <c r="J51" s="94"/>
      <c r="K51" s="94"/>
      <c r="L51" s="94" t="n">
        <v>10700</v>
      </c>
    </row>
    <row r="52" customFormat="false" ht="9.95" hidden="false" customHeight="true" outlineLevel="0" collapsed="false">
      <c r="A52" s="91" t="s">
        <v>183</v>
      </c>
      <c r="B52" s="91"/>
      <c r="C52" s="91"/>
      <c r="D52" s="92" t="s">
        <v>215</v>
      </c>
      <c r="E52" s="92" t="s">
        <v>181</v>
      </c>
      <c r="F52" s="93" t="n">
        <v>45275</v>
      </c>
      <c r="G52" s="92" t="s">
        <v>203</v>
      </c>
      <c r="H52" s="94" t="n">
        <v>0</v>
      </c>
      <c r="I52" s="94" t="n">
        <v>22750</v>
      </c>
      <c r="J52" s="94"/>
      <c r="K52" s="94"/>
      <c r="L52" s="94" t="n">
        <v>22750</v>
      </c>
    </row>
    <row r="53" customFormat="false" ht="9.95" hidden="false" customHeight="true" outlineLevel="0" collapsed="false">
      <c r="A53" s="91" t="s">
        <v>183</v>
      </c>
      <c r="B53" s="91"/>
      <c r="C53" s="91"/>
      <c r="D53" s="92" t="s">
        <v>216</v>
      </c>
      <c r="E53" s="92" t="s">
        <v>181</v>
      </c>
      <c r="F53" s="93" t="n">
        <v>45275</v>
      </c>
      <c r="G53" s="92" t="s">
        <v>217</v>
      </c>
      <c r="H53" s="94" t="n">
        <v>0</v>
      </c>
      <c r="I53" s="94" t="n">
        <v>2040</v>
      </c>
      <c r="J53" s="94"/>
      <c r="K53" s="94"/>
      <c r="L53" s="94" t="n">
        <v>2040</v>
      </c>
    </row>
    <row r="54" customFormat="false" ht="9.95" hidden="false" customHeight="true" outlineLevel="0" collapsed="false">
      <c r="A54" s="91" t="s">
        <v>183</v>
      </c>
      <c r="B54" s="91"/>
      <c r="C54" s="91"/>
      <c r="D54" s="92" t="s">
        <v>218</v>
      </c>
      <c r="E54" s="92" t="s">
        <v>181</v>
      </c>
      <c r="F54" s="93" t="n">
        <v>45275</v>
      </c>
      <c r="G54" s="92" t="s">
        <v>210</v>
      </c>
      <c r="H54" s="94" t="n">
        <v>0</v>
      </c>
      <c r="I54" s="94" t="n">
        <v>10920</v>
      </c>
      <c r="J54" s="94"/>
      <c r="K54" s="94"/>
      <c r="L54" s="94" t="n">
        <v>10920</v>
      </c>
    </row>
    <row r="55" customFormat="false" ht="9.95" hidden="false" customHeight="true" outlineLevel="0" collapsed="false">
      <c r="A55" s="91" t="s">
        <v>183</v>
      </c>
      <c r="B55" s="91"/>
      <c r="C55" s="91"/>
      <c r="D55" s="92" t="s">
        <v>219</v>
      </c>
      <c r="E55" s="92" t="s">
        <v>181</v>
      </c>
      <c r="F55" s="93" t="n">
        <v>45275</v>
      </c>
      <c r="G55" s="92" t="s">
        <v>214</v>
      </c>
      <c r="H55" s="94" t="n">
        <v>0</v>
      </c>
      <c r="I55" s="94" t="n">
        <v>14970</v>
      </c>
      <c r="J55" s="94"/>
      <c r="K55" s="94"/>
      <c r="L55" s="94" t="n">
        <v>14970</v>
      </c>
    </row>
    <row r="56" customFormat="false" ht="9.95" hidden="false" customHeight="true" outlineLevel="0" collapsed="false">
      <c r="A56" s="91" t="s">
        <v>187</v>
      </c>
      <c r="B56" s="91"/>
      <c r="C56" s="91"/>
      <c r="D56" s="92" t="s">
        <v>220</v>
      </c>
      <c r="E56" s="92" t="s">
        <v>181</v>
      </c>
      <c r="F56" s="93" t="n">
        <v>45275</v>
      </c>
      <c r="G56" s="92" t="s">
        <v>203</v>
      </c>
      <c r="H56" s="94" t="n">
        <v>0</v>
      </c>
      <c r="I56" s="94" t="n">
        <v>2749.56</v>
      </c>
      <c r="J56" s="94"/>
      <c r="K56" s="94"/>
      <c r="L56" s="94" t="n">
        <v>2749.56</v>
      </c>
    </row>
    <row r="57" customFormat="false" ht="9.95" hidden="false" customHeight="true" outlineLevel="0" collapsed="false">
      <c r="A57" s="91" t="s">
        <v>221</v>
      </c>
      <c r="B57" s="91"/>
      <c r="C57" s="91"/>
      <c r="D57" s="92" t="s">
        <v>222</v>
      </c>
      <c r="E57" s="92" t="s">
        <v>181</v>
      </c>
      <c r="F57" s="93" t="n">
        <v>45275</v>
      </c>
      <c r="G57" s="92" t="s">
        <v>210</v>
      </c>
      <c r="H57" s="94" t="n">
        <v>0</v>
      </c>
      <c r="I57" s="94" t="n">
        <v>6288.7</v>
      </c>
      <c r="J57" s="94"/>
      <c r="K57" s="94"/>
      <c r="L57" s="94" t="n">
        <v>6288.7</v>
      </c>
    </row>
    <row r="58" customFormat="false" ht="9.95" hidden="false" customHeight="true" outlineLevel="0" collapsed="false">
      <c r="A58" s="91" t="s">
        <v>187</v>
      </c>
      <c r="B58" s="91"/>
      <c r="C58" s="91"/>
      <c r="D58" s="92" t="s">
        <v>223</v>
      </c>
      <c r="E58" s="92" t="s">
        <v>181</v>
      </c>
      <c r="F58" s="93" t="n">
        <v>45275</v>
      </c>
      <c r="G58" s="92" t="s">
        <v>217</v>
      </c>
      <c r="H58" s="94" t="n">
        <v>0</v>
      </c>
      <c r="I58" s="94" t="n">
        <v>1143.87</v>
      </c>
      <c r="J58" s="94"/>
      <c r="K58" s="94"/>
      <c r="L58" s="94" t="n">
        <v>1143.87</v>
      </c>
    </row>
    <row r="59" customFormat="false" ht="9.95" hidden="false" customHeight="true" outlineLevel="0" collapsed="false">
      <c r="A59" s="91" t="s">
        <v>224</v>
      </c>
      <c r="B59" s="91"/>
      <c r="C59" s="91"/>
      <c r="D59" s="92" t="s">
        <v>225</v>
      </c>
      <c r="E59" s="92" t="s">
        <v>181</v>
      </c>
      <c r="F59" s="93" t="n">
        <v>45275</v>
      </c>
      <c r="G59" s="92" t="s">
        <v>203</v>
      </c>
      <c r="H59" s="94" t="n">
        <v>0</v>
      </c>
      <c r="I59" s="94" t="n">
        <v>418.68</v>
      </c>
      <c r="J59" s="94"/>
      <c r="K59" s="94"/>
      <c r="L59" s="94" t="n">
        <v>418.68</v>
      </c>
    </row>
    <row r="60" customFormat="false" ht="9.95" hidden="false" customHeight="true" outlineLevel="0" collapsed="false">
      <c r="A60" s="91" t="s">
        <v>224</v>
      </c>
      <c r="B60" s="91"/>
      <c r="C60" s="91"/>
      <c r="D60" s="92" t="s">
        <v>226</v>
      </c>
      <c r="E60" s="92" t="s">
        <v>181</v>
      </c>
      <c r="F60" s="93" t="n">
        <v>45275</v>
      </c>
      <c r="G60" s="92" t="s">
        <v>196</v>
      </c>
      <c r="H60" s="94" t="n">
        <v>0</v>
      </c>
      <c r="I60" s="94" t="n">
        <v>4594.68</v>
      </c>
      <c r="J60" s="94"/>
      <c r="K60" s="94"/>
      <c r="L60" s="94" t="n">
        <v>4594.68</v>
      </c>
    </row>
    <row r="61" customFormat="false" ht="9.95" hidden="false" customHeight="true" outlineLevel="0" collapsed="false">
      <c r="A61" s="91" t="s">
        <v>227</v>
      </c>
      <c r="B61" s="91"/>
      <c r="C61" s="91"/>
      <c r="D61" s="92" t="s">
        <v>228</v>
      </c>
      <c r="E61" s="92" t="s">
        <v>229</v>
      </c>
      <c r="F61" s="93" t="n">
        <v>44938</v>
      </c>
      <c r="G61" s="92" t="s">
        <v>230</v>
      </c>
      <c r="H61" s="94" t="n">
        <v>0</v>
      </c>
      <c r="I61" s="94" t="n">
        <v>113459.6</v>
      </c>
      <c r="J61" s="94"/>
      <c r="K61" s="94"/>
      <c r="L61" s="94" t="n">
        <v>113459.6</v>
      </c>
    </row>
    <row r="62" customFormat="false" ht="9.95" hidden="false" customHeight="true" outlineLevel="0" collapsed="false">
      <c r="A62" s="91" t="s">
        <v>227</v>
      </c>
      <c r="B62" s="91"/>
      <c r="C62" s="91"/>
      <c r="D62" s="92" t="s">
        <v>231</v>
      </c>
      <c r="E62" s="92" t="s">
        <v>229</v>
      </c>
      <c r="F62" s="93" t="n">
        <v>44938</v>
      </c>
      <c r="G62" s="92" t="s">
        <v>232</v>
      </c>
      <c r="H62" s="94" t="n">
        <v>0</v>
      </c>
      <c r="I62" s="94" t="n">
        <v>76340.62</v>
      </c>
      <c r="J62" s="94"/>
      <c r="K62" s="94"/>
      <c r="L62" s="94" t="n">
        <v>76340.62</v>
      </c>
    </row>
    <row r="63" customFormat="false" ht="9.95" hidden="false" customHeight="true" outlineLevel="0" collapsed="false">
      <c r="A63" s="91" t="s">
        <v>233</v>
      </c>
      <c r="B63" s="91"/>
      <c r="C63" s="91"/>
      <c r="D63" s="92" t="s">
        <v>234</v>
      </c>
      <c r="E63" s="92" t="s">
        <v>235</v>
      </c>
      <c r="F63" s="93" t="n">
        <v>44938</v>
      </c>
      <c r="G63" s="92" t="s">
        <v>232</v>
      </c>
      <c r="H63" s="94" t="n">
        <v>0</v>
      </c>
      <c r="I63" s="94" t="n">
        <v>25041.56</v>
      </c>
      <c r="J63" s="94"/>
      <c r="K63" s="94"/>
      <c r="L63" s="94" t="n">
        <v>25041.56</v>
      </c>
    </row>
    <row r="64" customFormat="false" ht="9.95" hidden="false" customHeight="true" outlineLevel="0" collapsed="false">
      <c r="A64" s="91" t="s">
        <v>236</v>
      </c>
      <c r="B64" s="91"/>
      <c r="C64" s="91"/>
      <c r="D64" s="92" t="s">
        <v>237</v>
      </c>
      <c r="E64" s="92" t="s">
        <v>238</v>
      </c>
      <c r="F64" s="93" t="n">
        <v>44974</v>
      </c>
      <c r="G64" s="92" t="s">
        <v>239</v>
      </c>
      <c r="H64" s="94" t="n">
        <v>0</v>
      </c>
      <c r="I64" s="94" t="n">
        <v>7200</v>
      </c>
      <c r="J64" s="94"/>
      <c r="K64" s="94"/>
      <c r="L64" s="94" t="n">
        <v>7200</v>
      </c>
    </row>
    <row r="65" customFormat="false" ht="9.95" hidden="false" customHeight="true" outlineLevel="0" collapsed="false">
      <c r="A65" s="91" t="s">
        <v>240</v>
      </c>
      <c r="B65" s="91"/>
      <c r="C65" s="91"/>
      <c r="D65" s="92" t="s">
        <v>241</v>
      </c>
      <c r="E65" s="92" t="s">
        <v>242</v>
      </c>
      <c r="F65" s="93" t="n">
        <v>44985</v>
      </c>
      <c r="G65" s="92" t="s">
        <v>232</v>
      </c>
      <c r="H65" s="94" t="n">
        <v>23099.97</v>
      </c>
      <c r="I65" s="94" t="n">
        <v>7722.7</v>
      </c>
      <c r="J65" s="94"/>
      <c r="K65" s="94"/>
      <c r="L65" s="94" t="n">
        <v>30822.67</v>
      </c>
    </row>
    <row r="66" customFormat="false" ht="9.95" hidden="false" customHeight="true" outlineLevel="0" collapsed="false">
      <c r="A66" s="91" t="s">
        <v>243</v>
      </c>
      <c r="B66" s="91"/>
      <c r="C66" s="91"/>
      <c r="D66" s="92" t="s">
        <v>244</v>
      </c>
      <c r="E66" s="92" t="s">
        <v>245</v>
      </c>
      <c r="F66" s="93" t="n">
        <v>45006</v>
      </c>
      <c r="G66" s="92" t="s">
        <v>246</v>
      </c>
      <c r="H66" s="94" t="n">
        <v>0</v>
      </c>
      <c r="I66" s="94" t="n">
        <v>24052.78</v>
      </c>
      <c r="J66" s="94"/>
      <c r="K66" s="94"/>
      <c r="L66" s="94" t="n">
        <v>24052.78</v>
      </c>
    </row>
    <row r="67" customFormat="false" ht="9.95" hidden="false" customHeight="true" outlineLevel="0" collapsed="false">
      <c r="A67" s="91" t="s">
        <v>247</v>
      </c>
      <c r="B67" s="91"/>
      <c r="C67" s="91"/>
      <c r="D67" s="92" t="s">
        <v>248</v>
      </c>
      <c r="E67" s="92" t="s">
        <v>249</v>
      </c>
      <c r="F67" s="93" t="n">
        <v>45182</v>
      </c>
      <c r="G67" s="92" t="s">
        <v>232</v>
      </c>
      <c r="H67" s="94" t="n">
        <v>0</v>
      </c>
      <c r="I67" s="94" t="n">
        <v>7575</v>
      </c>
      <c r="J67" s="94"/>
      <c r="K67" s="94"/>
      <c r="L67" s="94" t="n">
        <v>7575</v>
      </c>
    </row>
    <row r="68" customFormat="false" ht="9.95" hidden="false" customHeight="true" outlineLevel="0" collapsed="false">
      <c r="A68" s="91" t="s">
        <v>227</v>
      </c>
      <c r="B68" s="91"/>
      <c r="C68" s="91"/>
      <c r="D68" s="92" t="s">
        <v>250</v>
      </c>
      <c r="E68" s="92" t="s">
        <v>229</v>
      </c>
      <c r="F68" s="93" t="n">
        <v>45236</v>
      </c>
      <c r="G68" s="92" t="s">
        <v>230</v>
      </c>
      <c r="H68" s="94" t="n">
        <v>0</v>
      </c>
      <c r="I68" s="94" t="n">
        <v>600</v>
      </c>
      <c r="J68" s="94"/>
      <c r="K68" s="94"/>
      <c r="L68" s="94" t="n">
        <v>600</v>
      </c>
    </row>
    <row r="69" customFormat="false" ht="9.95" hidden="false" customHeight="true" outlineLevel="0" collapsed="false">
      <c r="A69" s="91" t="s">
        <v>236</v>
      </c>
      <c r="B69" s="91"/>
      <c r="C69" s="91"/>
      <c r="D69" s="92" t="s">
        <v>251</v>
      </c>
      <c r="E69" s="92" t="s">
        <v>238</v>
      </c>
      <c r="F69" s="93" t="n">
        <v>45244</v>
      </c>
      <c r="G69" s="92" t="s">
        <v>239</v>
      </c>
      <c r="H69" s="94" t="n">
        <v>0</v>
      </c>
      <c r="I69" s="94" t="n">
        <v>38925</v>
      </c>
      <c r="J69" s="94"/>
      <c r="K69" s="94"/>
      <c r="L69" s="94" t="n">
        <v>38925</v>
      </c>
    </row>
    <row r="70" customFormat="false" ht="9.95" hidden="false" customHeight="true" outlineLevel="0" collapsed="false">
      <c r="A70" s="91" t="s">
        <v>252</v>
      </c>
      <c r="B70" s="91"/>
      <c r="C70" s="91"/>
      <c r="D70" s="92" t="s">
        <v>253</v>
      </c>
      <c r="E70" s="92" t="s">
        <v>254</v>
      </c>
      <c r="F70" s="93" t="n">
        <v>45246</v>
      </c>
      <c r="G70" s="92" t="s">
        <v>232</v>
      </c>
      <c r="H70" s="94" t="n">
        <v>0</v>
      </c>
      <c r="I70" s="94" t="n">
        <v>19000</v>
      </c>
      <c r="J70" s="94"/>
      <c r="K70" s="94"/>
      <c r="L70" s="94" t="n">
        <v>19000</v>
      </c>
    </row>
    <row r="71" customFormat="false" ht="9.95" hidden="false" customHeight="true" outlineLevel="0" collapsed="false">
      <c r="A71" s="91" t="s">
        <v>255</v>
      </c>
      <c r="B71" s="91"/>
      <c r="C71" s="91"/>
      <c r="D71" s="92" t="s">
        <v>256</v>
      </c>
      <c r="E71" s="92" t="s">
        <v>238</v>
      </c>
      <c r="F71" s="93" t="n">
        <v>45253</v>
      </c>
      <c r="G71" s="92" t="s">
        <v>239</v>
      </c>
      <c r="H71" s="94" t="n">
        <v>0</v>
      </c>
      <c r="I71" s="94" t="n">
        <v>35640</v>
      </c>
      <c r="J71" s="94"/>
      <c r="K71" s="94"/>
      <c r="L71" s="94" t="n">
        <v>35640</v>
      </c>
    </row>
    <row r="72" customFormat="false" ht="9.95" hidden="false" customHeight="true" outlineLevel="0" collapsed="false">
      <c r="A72" s="91" t="s">
        <v>257</v>
      </c>
      <c r="B72" s="91"/>
      <c r="C72" s="91"/>
      <c r="D72" s="92" t="s">
        <v>258</v>
      </c>
      <c r="E72" s="92" t="s">
        <v>259</v>
      </c>
      <c r="F72" s="93" t="n">
        <v>45133</v>
      </c>
      <c r="G72" s="92" t="s">
        <v>260</v>
      </c>
      <c r="H72" s="94" t="n">
        <v>0</v>
      </c>
      <c r="I72" s="94" t="n">
        <v>5370</v>
      </c>
      <c r="J72" s="94"/>
      <c r="K72" s="94"/>
      <c r="L72" s="94" t="n">
        <v>5370</v>
      </c>
    </row>
    <row r="73" customFormat="false" ht="9.95" hidden="false" customHeight="true" outlineLevel="0" collapsed="false">
      <c r="A73" s="91" t="s">
        <v>261</v>
      </c>
      <c r="B73" s="91"/>
      <c r="C73" s="91"/>
      <c r="D73" s="92" t="s">
        <v>262</v>
      </c>
      <c r="E73" s="92" t="s">
        <v>263</v>
      </c>
      <c r="F73" s="93" t="n">
        <v>45254</v>
      </c>
      <c r="G73" s="92" t="s">
        <v>264</v>
      </c>
      <c r="H73" s="94" t="n">
        <v>0</v>
      </c>
      <c r="I73" s="94" t="n">
        <v>1695571.5</v>
      </c>
      <c r="J73" s="94"/>
      <c r="K73" s="94"/>
      <c r="L73" s="94" t="n">
        <v>1695571.5</v>
      </c>
    </row>
    <row r="74" customFormat="false" ht="9.95" hidden="false" customHeight="true" outlineLevel="0" collapsed="false">
      <c r="A74" s="91" t="s">
        <v>106</v>
      </c>
      <c r="B74" s="91"/>
      <c r="C74" s="91"/>
      <c r="D74" s="92" t="s">
        <v>265</v>
      </c>
      <c r="E74" s="92" t="s">
        <v>111</v>
      </c>
      <c r="F74" s="93" t="n">
        <v>44937</v>
      </c>
      <c r="G74" s="92" t="s">
        <v>109</v>
      </c>
      <c r="H74" s="94" t="n">
        <v>0</v>
      </c>
      <c r="I74" s="94" t="n">
        <v>336.58</v>
      </c>
      <c r="J74" s="94"/>
      <c r="K74" s="94"/>
      <c r="L74" s="94" t="n">
        <v>336.58</v>
      </c>
    </row>
    <row r="75" customFormat="false" ht="9.95" hidden="false" customHeight="true" outlineLevel="0" collapsed="false">
      <c r="A75" s="91" t="s">
        <v>266</v>
      </c>
      <c r="B75" s="91"/>
      <c r="C75" s="91"/>
      <c r="D75" s="92" t="s">
        <v>267</v>
      </c>
      <c r="E75" s="92" t="s">
        <v>268</v>
      </c>
      <c r="F75" s="93" t="n">
        <v>44937</v>
      </c>
      <c r="G75" s="92" t="s">
        <v>269</v>
      </c>
      <c r="H75" s="94" t="n">
        <v>0</v>
      </c>
      <c r="I75" s="94" t="n">
        <v>3000</v>
      </c>
      <c r="J75" s="94"/>
      <c r="K75" s="94"/>
      <c r="L75" s="94" t="n">
        <v>3000</v>
      </c>
    </row>
    <row r="76" customFormat="false" ht="9.95" hidden="false" customHeight="true" outlineLevel="0" collapsed="false">
      <c r="A76" s="91" t="s">
        <v>270</v>
      </c>
      <c r="B76" s="91"/>
      <c r="C76" s="91"/>
      <c r="D76" s="92" t="s">
        <v>271</v>
      </c>
      <c r="E76" s="92" t="s">
        <v>272</v>
      </c>
      <c r="F76" s="93" t="n">
        <v>44943</v>
      </c>
      <c r="G76" s="92" t="s">
        <v>273</v>
      </c>
      <c r="H76" s="94" t="n">
        <v>0</v>
      </c>
      <c r="I76" s="94" t="n">
        <v>7401.91</v>
      </c>
      <c r="J76" s="94"/>
      <c r="K76" s="94"/>
      <c r="L76" s="94" t="n">
        <v>7401.91</v>
      </c>
    </row>
    <row r="77" customFormat="false" ht="9.95" hidden="false" customHeight="true" outlineLevel="0" collapsed="false">
      <c r="A77" s="91" t="s">
        <v>151</v>
      </c>
      <c r="B77" s="91"/>
      <c r="C77" s="91"/>
      <c r="D77" s="92" t="s">
        <v>274</v>
      </c>
      <c r="E77" s="92" t="s">
        <v>153</v>
      </c>
      <c r="F77" s="93" t="n">
        <v>44944</v>
      </c>
      <c r="G77" s="92" t="s">
        <v>154</v>
      </c>
      <c r="H77" s="94" t="n">
        <v>8328.9</v>
      </c>
      <c r="I77" s="94" t="n">
        <v>0</v>
      </c>
      <c r="J77" s="94"/>
      <c r="K77" s="94"/>
      <c r="L77" s="94" t="n">
        <v>8328.9</v>
      </c>
    </row>
    <row r="78" customFormat="false" ht="9.95" hidden="false" customHeight="true" outlineLevel="0" collapsed="false">
      <c r="A78" s="91" t="s">
        <v>151</v>
      </c>
      <c r="B78" s="91"/>
      <c r="C78" s="91"/>
      <c r="D78" s="92" t="s">
        <v>275</v>
      </c>
      <c r="E78" s="92" t="s">
        <v>153</v>
      </c>
      <c r="F78" s="93" t="n">
        <v>44944</v>
      </c>
      <c r="G78" s="92" t="s">
        <v>154</v>
      </c>
      <c r="H78" s="94" t="n">
        <v>1333.33</v>
      </c>
      <c r="I78" s="94" t="n">
        <v>0</v>
      </c>
      <c r="J78" s="94"/>
      <c r="K78" s="94"/>
      <c r="L78" s="94" t="n">
        <v>1333.33</v>
      </c>
    </row>
    <row r="79" customFormat="false" ht="9.95" hidden="false" customHeight="true" outlineLevel="0" collapsed="false">
      <c r="A79" s="91" t="s">
        <v>276</v>
      </c>
      <c r="B79" s="91"/>
      <c r="C79" s="91"/>
      <c r="D79" s="92" t="s">
        <v>277</v>
      </c>
      <c r="E79" s="92" t="s">
        <v>278</v>
      </c>
      <c r="F79" s="93" t="n">
        <v>44945</v>
      </c>
      <c r="G79" s="92" t="s">
        <v>279</v>
      </c>
      <c r="H79" s="94" t="n">
        <v>0</v>
      </c>
      <c r="I79" s="94" t="n">
        <v>992.06</v>
      </c>
      <c r="J79" s="94"/>
      <c r="K79" s="94"/>
      <c r="L79" s="94" t="n">
        <v>992.06</v>
      </c>
    </row>
    <row r="80" customFormat="false" ht="9.95" hidden="false" customHeight="true" outlineLevel="0" collapsed="false">
      <c r="A80" s="91" t="s">
        <v>280</v>
      </c>
      <c r="B80" s="91"/>
      <c r="C80" s="91"/>
      <c r="D80" s="92" t="s">
        <v>281</v>
      </c>
      <c r="E80" s="92" t="s">
        <v>282</v>
      </c>
      <c r="F80" s="93" t="n">
        <v>44998</v>
      </c>
      <c r="G80" s="92" t="s">
        <v>283</v>
      </c>
      <c r="H80" s="94" t="n">
        <v>0</v>
      </c>
      <c r="I80" s="94" t="n">
        <v>2500</v>
      </c>
      <c r="J80" s="94"/>
      <c r="K80" s="94"/>
      <c r="L80" s="94" t="n">
        <v>2500</v>
      </c>
    </row>
    <row r="81" customFormat="false" ht="9.95" hidden="false" customHeight="true" outlineLevel="0" collapsed="false">
      <c r="A81" s="91" t="s">
        <v>284</v>
      </c>
      <c r="B81" s="91"/>
      <c r="C81" s="91"/>
      <c r="D81" s="92" t="s">
        <v>285</v>
      </c>
      <c r="E81" s="92" t="s">
        <v>286</v>
      </c>
      <c r="F81" s="93" t="n">
        <v>45035</v>
      </c>
      <c r="G81" s="92" t="s">
        <v>189</v>
      </c>
      <c r="H81" s="94" t="n">
        <v>0</v>
      </c>
      <c r="I81" s="94" t="n">
        <v>1870</v>
      </c>
      <c r="J81" s="94"/>
      <c r="K81" s="94"/>
      <c r="L81" s="94" t="n">
        <v>1870</v>
      </c>
    </row>
    <row r="82" customFormat="false" ht="9.95" hidden="false" customHeight="true" outlineLevel="0" collapsed="false">
      <c r="A82" s="91" t="s">
        <v>287</v>
      </c>
      <c r="B82" s="91"/>
      <c r="C82" s="91"/>
      <c r="D82" s="92" t="s">
        <v>288</v>
      </c>
      <c r="E82" s="92" t="s">
        <v>289</v>
      </c>
      <c r="F82" s="93" t="n">
        <v>45068</v>
      </c>
      <c r="G82" s="92" t="s">
        <v>290</v>
      </c>
      <c r="H82" s="94" t="n">
        <v>0</v>
      </c>
      <c r="I82" s="94" t="n">
        <v>46051.07</v>
      </c>
      <c r="J82" s="94"/>
      <c r="K82" s="94"/>
      <c r="L82" s="94" t="n">
        <v>46051.07</v>
      </c>
    </row>
    <row r="83" customFormat="false" ht="9.95" hidden="false" customHeight="true" outlineLevel="0" collapsed="false">
      <c r="A83" s="91" t="s">
        <v>291</v>
      </c>
      <c r="B83" s="91"/>
      <c r="C83" s="91"/>
      <c r="D83" s="92" t="s">
        <v>292</v>
      </c>
      <c r="E83" s="92" t="s">
        <v>293</v>
      </c>
      <c r="F83" s="93" t="n">
        <v>45075</v>
      </c>
      <c r="G83" s="92" t="s">
        <v>294</v>
      </c>
      <c r="H83" s="94" t="n">
        <v>0</v>
      </c>
      <c r="I83" s="94" t="n">
        <v>6676.95</v>
      </c>
      <c r="J83" s="94"/>
      <c r="K83" s="94"/>
      <c r="L83" s="94" t="n">
        <v>6676.95</v>
      </c>
    </row>
    <row r="84" customFormat="false" ht="9.95" hidden="false" customHeight="true" outlineLevel="0" collapsed="false">
      <c r="A84" s="91" t="s">
        <v>142</v>
      </c>
      <c r="B84" s="91"/>
      <c r="C84" s="91"/>
      <c r="D84" s="92" t="s">
        <v>295</v>
      </c>
      <c r="E84" s="92" t="s">
        <v>144</v>
      </c>
      <c r="F84" s="93" t="n">
        <v>45089</v>
      </c>
      <c r="G84" s="92" t="s">
        <v>145</v>
      </c>
      <c r="H84" s="94" t="n">
        <v>3893.3</v>
      </c>
      <c r="I84" s="94" t="n">
        <v>0</v>
      </c>
      <c r="J84" s="94"/>
      <c r="K84" s="94"/>
      <c r="L84" s="94" t="n">
        <v>3893.3</v>
      </c>
    </row>
    <row r="85" customFormat="false" ht="9.95" hidden="false" customHeight="true" outlineLevel="0" collapsed="false">
      <c r="A85" s="91" t="s">
        <v>142</v>
      </c>
      <c r="B85" s="91"/>
      <c r="C85" s="91"/>
      <c r="D85" s="92" t="s">
        <v>296</v>
      </c>
      <c r="E85" s="92" t="s">
        <v>144</v>
      </c>
      <c r="F85" s="93" t="n">
        <v>45089</v>
      </c>
      <c r="G85" s="92" t="s">
        <v>147</v>
      </c>
      <c r="H85" s="94" t="n">
        <v>3202.52</v>
      </c>
      <c r="I85" s="94" t="n">
        <v>0</v>
      </c>
      <c r="J85" s="94"/>
      <c r="K85" s="94"/>
      <c r="L85" s="94" t="n">
        <v>3202.52</v>
      </c>
    </row>
    <row r="86" customFormat="false" ht="9.95" hidden="false" customHeight="true" outlineLevel="0" collapsed="false">
      <c r="A86" s="91" t="s">
        <v>142</v>
      </c>
      <c r="B86" s="91"/>
      <c r="C86" s="91"/>
      <c r="D86" s="92" t="s">
        <v>297</v>
      </c>
      <c r="E86" s="92" t="s">
        <v>144</v>
      </c>
      <c r="F86" s="93" t="n">
        <v>45089</v>
      </c>
      <c r="G86" s="92" t="s">
        <v>298</v>
      </c>
      <c r="H86" s="94" t="n">
        <v>1505.3</v>
      </c>
      <c r="I86" s="94" t="n">
        <v>0</v>
      </c>
      <c r="J86" s="94"/>
      <c r="K86" s="94"/>
      <c r="L86" s="94" t="n">
        <v>1505.3</v>
      </c>
    </row>
    <row r="87" customFormat="false" ht="9.95" hidden="false" customHeight="true" outlineLevel="0" collapsed="false">
      <c r="A87" s="91" t="s">
        <v>299</v>
      </c>
      <c r="B87" s="91"/>
      <c r="C87" s="91"/>
      <c r="D87" s="92" t="s">
        <v>300</v>
      </c>
      <c r="E87" s="92" t="s">
        <v>301</v>
      </c>
      <c r="F87" s="93" t="n">
        <v>45089</v>
      </c>
      <c r="G87" s="92" t="s">
        <v>135</v>
      </c>
      <c r="H87" s="94" t="n">
        <v>0</v>
      </c>
      <c r="I87" s="94" t="n">
        <v>14682.25</v>
      </c>
      <c r="J87" s="94"/>
      <c r="K87" s="94"/>
      <c r="L87" s="94" t="n">
        <v>14682.25</v>
      </c>
    </row>
    <row r="88" customFormat="false" ht="9.95" hidden="false" customHeight="true" outlineLevel="0" collapsed="false">
      <c r="A88" s="91" t="s">
        <v>302</v>
      </c>
      <c r="B88" s="91"/>
      <c r="C88" s="91"/>
      <c r="D88" s="92" t="s">
        <v>303</v>
      </c>
      <c r="E88" s="92" t="s">
        <v>304</v>
      </c>
      <c r="F88" s="93" t="n">
        <v>45090</v>
      </c>
      <c r="G88" s="92" t="s">
        <v>305</v>
      </c>
      <c r="H88" s="94" t="n">
        <v>0</v>
      </c>
      <c r="I88" s="94" t="n">
        <v>57.51</v>
      </c>
      <c r="J88" s="94"/>
      <c r="K88" s="94"/>
      <c r="L88" s="94" t="n">
        <v>57.51</v>
      </c>
    </row>
    <row r="89" customFormat="false" ht="9.95" hidden="false" customHeight="true" outlineLevel="0" collapsed="false">
      <c r="A89" s="91" t="s">
        <v>106</v>
      </c>
      <c r="B89" s="91"/>
      <c r="C89" s="91"/>
      <c r="D89" s="92" t="s">
        <v>306</v>
      </c>
      <c r="E89" s="92" t="s">
        <v>307</v>
      </c>
      <c r="F89" s="93" t="n">
        <v>45097</v>
      </c>
      <c r="G89" s="92" t="s">
        <v>109</v>
      </c>
      <c r="H89" s="94" t="n">
        <v>0</v>
      </c>
      <c r="I89" s="94" t="n">
        <v>400</v>
      </c>
      <c r="J89" s="94"/>
      <c r="K89" s="94"/>
      <c r="L89" s="94" t="n">
        <v>400</v>
      </c>
    </row>
    <row r="90" customFormat="false" ht="9.95" hidden="false" customHeight="true" outlineLevel="0" collapsed="false">
      <c r="A90" s="91" t="s">
        <v>308</v>
      </c>
      <c r="B90" s="91"/>
      <c r="C90" s="91"/>
      <c r="D90" s="92" t="s">
        <v>309</v>
      </c>
      <c r="E90" s="92" t="s">
        <v>310</v>
      </c>
      <c r="F90" s="93" t="n">
        <v>45098</v>
      </c>
      <c r="G90" s="92" t="s">
        <v>273</v>
      </c>
      <c r="H90" s="94" t="n">
        <v>0</v>
      </c>
      <c r="I90" s="94" t="n">
        <v>934.08</v>
      </c>
      <c r="J90" s="94"/>
      <c r="K90" s="94"/>
      <c r="L90" s="94" t="n">
        <v>934.08</v>
      </c>
    </row>
    <row r="91" customFormat="false" ht="9.95" hidden="false" customHeight="true" outlineLevel="0" collapsed="false">
      <c r="A91" s="91" t="s">
        <v>151</v>
      </c>
      <c r="B91" s="91"/>
      <c r="C91" s="91"/>
      <c r="D91" s="92" t="s">
        <v>311</v>
      </c>
      <c r="E91" s="92" t="s">
        <v>153</v>
      </c>
      <c r="F91" s="93" t="n">
        <v>45125</v>
      </c>
      <c r="G91" s="92" t="s">
        <v>154</v>
      </c>
      <c r="H91" s="94" t="n">
        <v>755</v>
      </c>
      <c r="I91" s="94" t="n">
        <v>0</v>
      </c>
      <c r="J91" s="94"/>
      <c r="K91" s="94"/>
      <c r="L91" s="94" t="n">
        <v>755</v>
      </c>
    </row>
    <row r="92" customFormat="false" ht="9.95" hidden="false" customHeight="true" outlineLevel="0" collapsed="false">
      <c r="A92" s="91" t="s">
        <v>151</v>
      </c>
      <c r="B92" s="91"/>
      <c r="C92" s="91"/>
      <c r="D92" s="92" t="s">
        <v>312</v>
      </c>
      <c r="E92" s="92" t="s">
        <v>153</v>
      </c>
      <c r="F92" s="93" t="n">
        <v>45152</v>
      </c>
      <c r="G92" s="92" t="s">
        <v>154</v>
      </c>
      <c r="H92" s="94" t="n">
        <v>2087.25</v>
      </c>
      <c r="I92" s="94" t="n">
        <v>0</v>
      </c>
      <c r="J92" s="94"/>
      <c r="K92" s="94"/>
      <c r="L92" s="94" t="n">
        <v>2087.25</v>
      </c>
    </row>
    <row r="93" customFormat="false" ht="9.95" hidden="false" customHeight="true" outlineLevel="0" collapsed="false">
      <c r="A93" s="91" t="s">
        <v>151</v>
      </c>
      <c r="B93" s="91"/>
      <c r="C93" s="91"/>
      <c r="D93" s="92" t="s">
        <v>313</v>
      </c>
      <c r="E93" s="92" t="s">
        <v>153</v>
      </c>
      <c r="F93" s="93" t="n">
        <v>45153</v>
      </c>
      <c r="G93" s="92" t="s">
        <v>154</v>
      </c>
      <c r="H93" s="94" t="n">
        <v>3729.17</v>
      </c>
      <c r="I93" s="94" t="n">
        <v>0</v>
      </c>
      <c r="J93" s="94"/>
      <c r="K93" s="94"/>
      <c r="L93" s="94" t="n">
        <v>3729.17</v>
      </c>
    </row>
    <row r="94" customFormat="false" ht="9.95" hidden="false" customHeight="true" outlineLevel="0" collapsed="false">
      <c r="A94" s="91" t="s">
        <v>314</v>
      </c>
      <c r="B94" s="91"/>
      <c r="C94" s="91"/>
      <c r="D94" s="92" t="s">
        <v>315</v>
      </c>
      <c r="E94" s="92" t="s">
        <v>316</v>
      </c>
      <c r="F94" s="93" t="n">
        <v>45159</v>
      </c>
      <c r="G94" s="92" t="s">
        <v>317</v>
      </c>
      <c r="H94" s="94" t="n">
        <v>5.83</v>
      </c>
      <c r="I94" s="94" t="n">
        <v>0</v>
      </c>
      <c r="J94" s="94"/>
      <c r="K94" s="94"/>
      <c r="L94" s="94" t="n">
        <v>5.83</v>
      </c>
    </row>
    <row r="95" customFormat="false" ht="9.95" hidden="false" customHeight="true" outlineLevel="0" collapsed="false">
      <c r="A95" s="91" t="s">
        <v>318</v>
      </c>
      <c r="B95" s="91"/>
      <c r="C95" s="91"/>
      <c r="D95" s="92" t="s">
        <v>319</v>
      </c>
      <c r="E95" s="92" t="s">
        <v>320</v>
      </c>
      <c r="F95" s="93" t="n">
        <v>45170</v>
      </c>
      <c r="G95" s="92" t="s">
        <v>321</v>
      </c>
      <c r="H95" s="94" t="n">
        <v>0</v>
      </c>
      <c r="I95" s="94" t="n">
        <v>2000.56</v>
      </c>
      <c r="J95" s="94"/>
      <c r="K95" s="94"/>
      <c r="L95" s="94" t="n">
        <v>2000.56</v>
      </c>
    </row>
    <row r="96" customFormat="false" ht="9.95" hidden="false" customHeight="true" outlineLevel="0" collapsed="false">
      <c r="A96" s="91" t="s">
        <v>158</v>
      </c>
      <c r="B96" s="91"/>
      <c r="C96" s="91"/>
      <c r="D96" s="92" t="s">
        <v>322</v>
      </c>
      <c r="E96" s="92" t="s">
        <v>323</v>
      </c>
      <c r="F96" s="93" t="n">
        <v>45187</v>
      </c>
      <c r="G96" s="92" t="s">
        <v>161</v>
      </c>
      <c r="H96" s="94" t="n">
        <v>0</v>
      </c>
      <c r="I96" s="94" t="n">
        <v>118.61</v>
      </c>
      <c r="J96" s="94"/>
      <c r="K96" s="94"/>
      <c r="L96" s="94" t="n">
        <v>118.61</v>
      </c>
    </row>
    <row r="97" customFormat="false" ht="9.95" hidden="false" customHeight="true" outlineLevel="0" collapsed="false">
      <c r="A97" s="91" t="s">
        <v>280</v>
      </c>
      <c r="B97" s="91"/>
      <c r="C97" s="91"/>
      <c r="D97" s="92" t="s">
        <v>324</v>
      </c>
      <c r="E97" s="92" t="s">
        <v>282</v>
      </c>
      <c r="F97" s="93" t="n">
        <v>45194</v>
      </c>
      <c r="G97" s="92" t="s">
        <v>325</v>
      </c>
      <c r="H97" s="94" t="n">
        <v>0</v>
      </c>
      <c r="I97" s="94" t="n">
        <v>4500</v>
      </c>
      <c r="J97" s="94"/>
      <c r="K97" s="94"/>
      <c r="L97" s="94" t="n">
        <v>4500</v>
      </c>
    </row>
    <row r="98" customFormat="false" ht="9.95" hidden="false" customHeight="true" outlineLevel="0" collapsed="false">
      <c r="A98" s="91" t="s">
        <v>280</v>
      </c>
      <c r="B98" s="91"/>
      <c r="C98" s="91"/>
      <c r="D98" s="92" t="s">
        <v>326</v>
      </c>
      <c r="E98" s="92" t="s">
        <v>282</v>
      </c>
      <c r="F98" s="93" t="n">
        <v>45194</v>
      </c>
      <c r="G98" s="92" t="s">
        <v>327</v>
      </c>
      <c r="H98" s="94" t="n">
        <v>0</v>
      </c>
      <c r="I98" s="94" t="n">
        <v>2000</v>
      </c>
      <c r="J98" s="94"/>
      <c r="K98" s="94"/>
      <c r="L98" s="94" t="n">
        <v>2000</v>
      </c>
    </row>
    <row r="99" customFormat="false" ht="9.95" hidden="false" customHeight="true" outlineLevel="0" collapsed="false">
      <c r="A99" s="91" t="s">
        <v>158</v>
      </c>
      <c r="B99" s="91"/>
      <c r="C99" s="91"/>
      <c r="D99" s="92" t="s">
        <v>328</v>
      </c>
      <c r="E99" s="92" t="s">
        <v>163</v>
      </c>
      <c r="F99" s="93" t="n">
        <v>45195</v>
      </c>
      <c r="G99" s="92" t="s">
        <v>161</v>
      </c>
      <c r="H99" s="94" t="n">
        <v>0</v>
      </c>
      <c r="I99" s="94" t="n">
        <v>40</v>
      </c>
      <c r="J99" s="94"/>
      <c r="K99" s="94"/>
      <c r="L99" s="94" t="n">
        <v>40</v>
      </c>
    </row>
    <row r="100" customFormat="false" ht="9.95" hidden="false" customHeight="true" outlineLevel="0" collapsed="false">
      <c r="A100" s="91" t="s">
        <v>329</v>
      </c>
      <c r="B100" s="91"/>
      <c r="C100" s="91"/>
      <c r="D100" s="92" t="s">
        <v>330</v>
      </c>
      <c r="E100" s="92" t="s">
        <v>331</v>
      </c>
      <c r="F100" s="93" t="n">
        <v>45196</v>
      </c>
      <c r="G100" s="92" t="s">
        <v>332</v>
      </c>
      <c r="H100" s="94" t="n">
        <v>0</v>
      </c>
      <c r="I100" s="94" t="n">
        <v>34807.55</v>
      </c>
      <c r="J100" s="94"/>
      <c r="K100" s="94"/>
      <c r="L100" s="94" t="n">
        <v>34807.55</v>
      </c>
    </row>
    <row r="101" customFormat="false" ht="9.95" hidden="false" customHeight="true" outlineLevel="0" collapsed="false">
      <c r="A101" s="91" t="s">
        <v>333</v>
      </c>
      <c r="B101" s="91"/>
      <c r="C101" s="91"/>
      <c r="D101" s="92" t="s">
        <v>334</v>
      </c>
      <c r="E101" s="92" t="s">
        <v>335</v>
      </c>
      <c r="F101" s="93" t="n">
        <v>45215</v>
      </c>
      <c r="G101" s="92" t="s">
        <v>182</v>
      </c>
      <c r="H101" s="94" t="n">
        <v>0</v>
      </c>
      <c r="I101" s="94" t="n">
        <v>315</v>
      </c>
      <c r="J101" s="94"/>
      <c r="K101" s="94"/>
      <c r="L101" s="94" t="n">
        <v>315</v>
      </c>
    </row>
    <row r="102" customFormat="false" ht="9.95" hidden="false" customHeight="true" outlineLevel="0" collapsed="false">
      <c r="A102" s="91" t="s">
        <v>106</v>
      </c>
      <c r="B102" s="91"/>
      <c r="C102" s="91"/>
      <c r="D102" s="92" t="s">
        <v>336</v>
      </c>
      <c r="E102" s="92" t="s">
        <v>111</v>
      </c>
      <c r="F102" s="93" t="n">
        <v>45264</v>
      </c>
      <c r="G102" s="92" t="s">
        <v>109</v>
      </c>
      <c r="H102" s="94" t="n">
        <v>0</v>
      </c>
      <c r="I102" s="94" t="n">
        <v>1200</v>
      </c>
      <c r="J102" s="94"/>
      <c r="K102" s="94"/>
      <c r="L102" s="94" t="n">
        <v>1200</v>
      </c>
    </row>
    <row r="103" customFormat="false" ht="9.95" hidden="false" customHeight="true" outlineLevel="0" collapsed="false">
      <c r="A103" s="91" t="s">
        <v>158</v>
      </c>
      <c r="B103" s="91"/>
      <c r="C103" s="91"/>
      <c r="D103" s="92" t="s">
        <v>337</v>
      </c>
      <c r="E103" s="92" t="s">
        <v>323</v>
      </c>
      <c r="F103" s="93" t="n">
        <v>45266</v>
      </c>
      <c r="G103" s="92" t="s">
        <v>161</v>
      </c>
      <c r="H103" s="94" t="n">
        <v>0</v>
      </c>
      <c r="I103" s="94" t="n">
        <v>150</v>
      </c>
      <c r="J103" s="94"/>
      <c r="K103" s="94"/>
      <c r="L103" s="94" t="n">
        <v>150</v>
      </c>
    </row>
    <row r="104" customFormat="false" ht="9.95" hidden="false" customHeight="true" outlineLevel="0" collapsed="false">
      <c r="A104" s="91" t="s">
        <v>151</v>
      </c>
      <c r="B104" s="91"/>
      <c r="C104" s="91"/>
      <c r="D104" s="92" t="s">
        <v>338</v>
      </c>
      <c r="E104" s="92" t="s">
        <v>153</v>
      </c>
      <c r="F104" s="93" t="n">
        <v>45279</v>
      </c>
      <c r="G104" s="92" t="s">
        <v>154</v>
      </c>
      <c r="H104" s="94" t="n">
        <v>3905.71</v>
      </c>
      <c r="I104" s="94" t="n">
        <v>0</v>
      </c>
      <c r="J104" s="94"/>
      <c r="K104" s="94"/>
      <c r="L104" s="94" t="n">
        <v>3905.71</v>
      </c>
    </row>
    <row r="105" customFormat="false" ht="9.95" hidden="false" customHeight="true" outlineLevel="0" collapsed="false">
      <c r="A105" s="91" t="s">
        <v>333</v>
      </c>
      <c r="B105" s="91"/>
      <c r="C105" s="91"/>
      <c r="D105" s="92" t="s">
        <v>339</v>
      </c>
      <c r="E105" s="92" t="s">
        <v>335</v>
      </c>
      <c r="F105" s="93" t="n">
        <v>45281</v>
      </c>
      <c r="G105" s="92" t="s">
        <v>182</v>
      </c>
      <c r="H105" s="94" t="n">
        <v>0</v>
      </c>
      <c r="I105" s="94" t="n">
        <v>314.5</v>
      </c>
      <c r="J105" s="94"/>
      <c r="K105" s="94"/>
      <c r="L105" s="94" t="n">
        <v>314.5</v>
      </c>
    </row>
    <row r="106" customFormat="false" ht="9.95" hidden="false" customHeight="true" outlineLevel="0" collapsed="false">
      <c r="A106" s="91" t="s">
        <v>340</v>
      </c>
      <c r="B106" s="91"/>
      <c r="C106" s="91"/>
      <c r="D106" s="92" t="s">
        <v>341</v>
      </c>
      <c r="E106" s="92" t="s">
        <v>342</v>
      </c>
      <c r="F106" s="93" t="n">
        <v>45288</v>
      </c>
      <c r="G106" s="92" t="s">
        <v>343</v>
      </c>
      <c r="H106" s="94" t="n">
        <v>0</v>
      </c>
      <c r="I106" s="94" t="n">
        <v>1213.8</v>
      </c>
      <c r="J106" s="94"/>
      <c r="K106" s="94"/>
      <c r="L106" s="94" t="n">
        <v>1213.8</v>
      </c>
    </row>
    <row r="107" customFormat="false" ht="9.95" hidden="false" customHeight="true" outlineLevel="0" collapsed="false">
      <c r="A107" s="91" t="s">
        <v>344</v>
      </c>
      <c r="B107" s="91"/>
      <c r="C107" s="91"/>
      <c r="D107" s="92" t="s">
        <v>345</v>
      </c>
      <c r="E107" s="92" t="s">
        <v>342</v>
      </c>
      <c r="F107" s="93" t="n">
        <v>45288</v>
      </c>
      <c r="G107" s="92" t="s">
        <v>343</v>
      </c>
      <c r="H107" s="94" t="n">
        <v>0</v>
      </c>
      <c r="I107" s="94" t="n">
        <v>2151.5</v>
      </c>
      <c r="J107" s="94"/>
      <c r="K107" s="94"/>
      <c r="L107" s="94" t="n">
        <v>2151.5</v>
      </c>
    </row>
    <row r="108" customFormat="false" ht="9.95" hidden="false" customHeight="true" outlineLevel="0" collapsed="false">
      <c r="A108" s="91" t="s">
        <v>191</v>
      </c>
      <c r="B108" s="91"/>
      <c r="C108" s="91"/>
      <c r="D108" s="92" t="s">
        <v>346</v>
      </c>
      <c r="E108" s="92" t="s">
        <v>342</v>
      </c>
      <c r="F108" s="93" t="n">
        <v>45288</v>
      </c>
      <c r="G108" s="92" t="s">
        <v>343</v>
      </c>
      <c r="H108" s="94" t="n">
        <v>0</v>
      </c>
      <c r="I108" s="94" t="n">
        <v>211.1</v>
      </c>
      <c r="J108" s="94"/>
      <c r="K108" s="94"/>
      <c r="L108" s="94" t="n">
        <v>211.1</v>
      </c>
    </row>
    <row r="109" customFormat="false" ht="9.95" hidden="false" customHeight="true" outlineLevel="0" collapsed="false">
      <c r="A109" s="91" t="s">
        <v>347</v>
      </c>
      <c r="B109" s="91"/>
      <c r="C109" s="91"/>
      <c r="D109" s="92" t="s">
        <v>348</v>
      </c>
      <c r="E109" s="92" t="s">
        <v>342</v>
      </c>
      <c r="F109" s="93" t="n">
        <v>45288</v>
      </c>
      <c r="G109" s="92" t="s">
        <v>343</v>
      </c>
      <c r="H109" s="94" t="n">
        <v>0</v>
      </c>
      <c r="I109" s="94" t="n">
        <v>180</v>
      </c>
      <c r="J109" s="94"/>
      <c r="K109" s="94"/>
      <c r="L109" s="94" t="n">
        <v>180</v>
      </c>
    </row>
    <row r="110" customFormat="false" ht="9.95" hidden="false" customHeight="true" outlineLevel="0" collapsed="false">
      <c r="A110" s="91" t="s">
        <v>349</v>
      </c>
      <c r="B110" s="91"/>
      <c r="C110" s="91"/>
      <c r="D110" s="92" t="s">
        <v>350</v>
      </c>
      <c r="E110" s="92" t="s">
        <v>342</v>
      </c>
      <c r="F110" s="93" t="n">
        <v>45288</v>
      </c>
      <c r="G110" s="92" t="s">
        <v>343</v>
      </c>
      <c r="H110" s="94" t="n">
        <v>0</v>
      </c>
      <c r="I110" s="94" t="n">
        <v>191.65</v>
      </c>
      <c r="J110" s="94"/>
      <c r="K110" s="94"/>
      <c r="L110" s="94" t="n">
        <v>191.65</v>
      </c>
    </row>
    <row r="111" customFormat="false" ht="9.95" hidden="false" customHeight="true" outlineLevel="0" collapsed="false">
      <c r="A111" s="91" t="s">
        <v>351</v>
      </c>
      <c r="B111" s="91"/>
      <c r="C111" s="91"/>
      <c r="D111" s="92" t="s">
        <v>352</v>
      </c>
      <c r="E111" s="92" t="s">
        <v>342</v>
      </c>
      <c r="F111" s="93" t="n">
        <v>45288</v>
      </c>
      <c r="G111" s="92" t="s">
        <v>343</v>
      </c>
      <c r="H111" s="94" t="n">
        <v>0</v>
      </c>
      <c r="I111" s="94" t="n">
        <v>2063.19</v>
      </c>
      <c r="J111" s="94"/>
      <c r="K111" s="94"/>
      <c r="L111" s="94" t="n">
        <v>2063.19</v>
      </c>
    </row>
    <row r="112" customFormat="false" ht="9.95" hidden="false" customHeight="true" outlineLevel="0" collapsed="false">
      <c r="A112" s="91" t="s">
        <v>353</v>
      </c>
      <c r="B112" s="91"/>
      <c r="C112" s="91"/>
      <c r="D112" s="92" t="s">
        <v>354</v>
      </c>
      <c r="E112" s="92" t="s">
        <v>355</v>
      </c>
      <c r="F112" s="93" t="n">
        <v>45288</v>
      </c>
      <c r="G112" s="92" t="s">
        <v>356</v>
      </c>
      <c r="H112" s="94" t="n">
        <v>0</v>
      </c>
      <c r="I112" s="94" t="n">
        <v>34740</v>
      </c>
      <c r="J112" s="94"/>
      <c r="K112" s="94"/>
      <c r="L112" s="94" t="n">
        <v>34740</v>
      </c>
    </row>
    <row r="113" customFormat="false" ht="9.95" hidden="false" customHeight="true" outlineLevel="0" collapsed="false">
      <c r="A113" s="91" t="s">
        <v>191</v>
      </c>
      <c r="B113" s="91"/>
      <c r="C113" s="91"/>
      <c r="D113" s="92" t="s">
        <v>357</v>
      </c>
      <c r="E113" s="92" t="s">
        <v>342</v>
      </c>
      <c r="F113" s="93" t="n">
        <v>45288</v>
      </c>
      <c r="G113" s="92" t="s">
        <v>196</v>
      </c>
      <c r="H113" s="94" t="n">
        <v>0</v>
      </c>
      <c r="I113" s="94" t="n">
        <v>9460</v>
      </c>
      <c r="J113" s="94"/>
      <c r="K113" s="94"/>
      <c r="L113" s="94" t="n">
        <v>9460</v>
      </c>
    </row>
    <row r="114" customFormat="false" ht="9.95" hidden="false" customHeight="true" outlineLevel="0" collapsed="false">
      <c r="A114" s="91" t="s">
        <v>358</v>
      </c>
      <c r="B114" s="91"/>
      <c r="C114" s="91"/>
      <c r="D114" s="92" t="s">
        <v>359</v>
      </c>
      <c r="E114" s="92" t="s">
        <v>360</v>
      </c>
      <c r="F114" s="93" t="n">
        <v>45098</v>
      </c>
      <c r="G114" s="92" t="s">
        <v>230</v>
      </c>
      <c r="H114" s="94" t="n">
        <v>0</v>
      </c>
      <c r="I114" s="94" t="n">
        <v>1173.2</v>
      </c>
      <c r="J114" s="94"/>
      <c r="K114" s="94"/>
      <c r="L114" s="94" t="n">
        <v>1173.2</v>
      </c>
    </row>
    <row r="115" customFormat="false" ht="9.95" hidden="false" customHeight="true" outlineLevel="0" collapsed="false">
      <c r="A115" s="91" t="s">
        <v>361</v>
      </c>
      <c r="B115" s="91"/>
      <c r="C115" s="91"/>
      <c r="D115" s="92" t="s">
        <v>362</v>
      </c>
      <c r="E115" s="92" t="s">
        <v>363</v>
      </c>
      <c r="F115" s="93" t="n">
        <v>45210</v>
      </c>
      <c r="G115" s="92" t="s">
        <v>364</v>
      </c>
      <c r="H115" s="94" t="n">
        <v>0</v>
      </c>
      <c r="I115" s="94" t="n">
        <v>17938.2</v>
      </c>
      <c r="J115" s="94"/>
      <c r="K115" s="94"/>
      <c r="L115" s="94" t="n">
        <v>17938.2</v>
      </c>
    </row>
    <row r="116" customFormat="false" ht="9.95" hidden="false" customHeight="true" outlineLevel="0" collapsed="false">
      <c r="A116" s="91" t="s">
        <v>365</v>
      </c>
      <c r="B116" s="91"/>
      <c r="C116" s="91"/>
      <c r="D116" s="92" t="s">
        <v>366</v>
      </c>
      <c r="E116" s="92" t="s">
        <v>367</v>
      </c>
      <c r="F116" s="93" t="n">
        <v>45210</v>
      </c>
      <c r="G116" s="92" t="s">
        <v>368</v>
      </c>
      <c r="H116" s="94" t="n">
        <v>0</v>
      </c>
      <c r="I116" s="94" t="n">
        <v>14000</v>
      </c>
      <c r="J116" s="94"/>
      <c r="K116" s="94"/>
      <c r="L116" s="94" t="n">
        <v>14000</v>
      </c>
    </row>
    <row r="117" customFormat="false" ht="9.95" hidden="false" customHeight="true" outlineLevel="0" collapsed="false">
      <c r="A117" s="91" t="s">
        <v>369</v>
      </c>
      <c r="B117" s="91"/>
      <c r="C117" s="91"/>
      <c r="D117" s="92"/>
      <c r="E117" s="92"/>
      <c r="F117" s="92"/>
      <c r="G117" s="92"/>
      <c r="H117" s="94" t="n">
        <v>78385.81</v>
      </c>
      <c r="I117" s="94" t="n">
        <v>2820167.34</v>
      </c>
      <c r="J117" s="94"/>
      <c r="K117" s="94"/>
      <c r="L117" s="94" t="n">
        <v>2898553.15</v>
      </c>
    </row>
  </sheetData>
  <mergeCells count="226">
    <mergeCell ref="C1:I1"/>
    <mergeCell ref="B2:J2"/>
    <mergeCell ref="A4:L4"/>
    <mergeCell ref="A5:L5"/>
    <mergeCell ref="A6:C6"/>
    <mergeCell ref="I6:K6"/>
    <mergeCell ref="A8:C8"/>
    <mergeCell ref="I8:K8"/>
    <mergeCell ref="A9:C9"/>
    <mergeCell ref="I9:K9"/>
    <mergeCell ref="A10:C10"/>
    <mergeCell ref="I10:K10"/>
    <mergeCell ref="A11:C11"/>
    <mergeCell ref="I11:K11"/>
    <mergeCell ref="A12:C12"/>
    <mergeCell ref="I12:K12"/>
    <mergeCell ref="A13:C13"/>
    <mergeCell ref="I13:K13"/>
    <mergeCell ref="A14:C14"/>
    <mergeCell ref="I14:K14"/>
    <mergeCell ref="A15:C15"/>
    <mergeCell ref="I15:K15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I21:K21"/>
    <mergeCell ref="A22:C22"/>
    <mergeCell ref="I22:K22"/>
    <mergeCell ref="A23:C23"/>
    <mergeCell ref="I23:K23"/>
    <mergeCell ref="A24:C24"/>
    <mergeCell ref="I24:K24"/>
    <mergeCell ref="A25:C25"/>
    <mergeCell ref="I25:K25"/>
    <mergeCell ref="A26:C26"/>
    <mergeCell ref="I26:K26"/>
    <mergeCell ref="A27:C27"/>
    <mergeCell ref="I27:K27"/>
    <mergeCell ref="A28:C28"/>
    <mergeCell ref="I28:K28"/>
    <mergeCell ref="A29:C29"/>
    <mergeCell ref="I29:K29"/>
    <mergeCell ref="A30:C30"/>
    <mergeCell ref="I30:K30"/>
    <mergeCell ref="A31:C31"/>
    <mergeCell ref="I31:K31"/>
    <mergeCell ref="A32:C32"/>
    <mergeCell ref="I32:K32"/>
    <mergeCell ref="A33:C33"/>
    <mergeCell ref="I33:K33"/>
    <mergeCell ref="A34:C34"/>
    <mergeCell ref="I34:K34"/>
    <mergeCell ref="A35:C35"/>
    <mergeCell ref="I35:K35"/>
    <mergeCell ref="A36:C36"/>
    <mergeCell ref="I36:K36"/>
    <mergeCell ref="A37:C37"/>
    <mergeCell ref="I37:K37"/>
    <mergeCell ref="A38:C38"/>
    <mergeCell ref="I38:K38"/>
    <mergeCell ref="A39:C39"/>
    <mergeCell ref="I39:K39"/>
    <mergeCell ref="A40:C40"/>
    <mergeCell ref="I40:K40"/>
    <mergeCell ref="A41:C41"/>
    <mergeCell ref="I41:K41"/>
    <mergeCell ref="A42:C42"/>
    <mergeCell ref="I42:K42"/>
    <mergeCell ref="A43:C43"/>
    <mergeCell ref="I43:K43"/>
    <mergeCell ref="A44:C44"/>
    <mergeCell ref="I44:K44"/>
    <mergeCell ref="A45:C45"/>
    <mergeCell ref="I45:K45"/>
    <mergeCell ref="A46:C46"/>
    <mergeCell ref="I46:K46"/>
    <mergeCell ref="A47:C47"/>
    <mergeCell ref="I47:K47"/>
    <mergeCell ref="A48:C48"/>
    <mergeCell ref="I48:K48"/>
    <mergeCell ref="A49:C49"/>
    <mergeCell ref="I49:K49"/>
    <mergeCell ref="A50:C50"/>
    <mergeCell ref="I50:K50"/>
    <mergeCell ref="A51:C51"/>
    <mergeCell ref="I51:K51"/>
    <mergeCell ref="A52:C52"/>
    <mergeCell ref="I52:K52"/>
    <mergeCell ref="A53:C53"/>
    <mergeCell ref="I53:K53"/>
    <mergeCell ref="A54:C54"/>
    <mergeCell ref="I54:K54"/>
    <mergeCell ref="A55:C55"/>
    <mergeCell ref="I55:K55"/>
    <mergeCell ref="A56:C56"/>
    <mergeCell ref="I56:K56"/>
    <mergeCell ref="A57:C57"/>
    <mergeCell ref="I57:K57"/>
    <mergeCell ref="A58:C58"/>
    <mergeCell ref="I58:K58"/>
    <mergeCell ref="A59:C59"/>
    <mergeCell ref="I59:K59"/>
    <mergeCell ref="A60:C60"/>
    <mergeCell ref="I60:K60"/>
    <mergeCell ref="A61:C61"/>
    <mergeCell ref="I61:K61"/>
    <mergeCell ref="A62:C62"/>
    <mergeCell ref="I62:K62"/>
    <mergeCell ref="A63:C63"/>
    <mergeCell ref="I63:K63"/>
    <mergeCell ref="A64:C64"/>
    <mergeCell ref="I64:K64"/>
    <mergeCell ref="A65:C65"/>
    <mergeCell ref="I65:K65"/>
    <mergeCell ref="A66:C66"/>
    <mergeCell ref="I66:K66"/>
    <mergeCell ref="A67:C67"/>
    <mergeCell ref="I67:K67"/>
    <mergeCell ref="A68:C68"/>
    <mergeCell ref="I68:K68"/>
    <mergeCell ref="A69:C69"/>
    <mergeCell ref="I69:K69"/>
    <mergeCell ref="A70:C70"/>
    <mergeCell ref="I70:K70"/>
    <mergeCell ref="A71:C71"/>
    <mergeCell ref="I71:K71"/>
    <mergeCell ref="A72:C72"/>
    <mergeCell ref="I72:K72"/>
    <mergeCell ref="A73:C73"/>
    <mergeCell ref="I73:K73"/>
    <mergeCell ref="A74:C74"/>
    <mergeCell ref="I74:K74"/>
    <mergeCell ref="A75:C75"/>
    <mergeCell ref="I75:K75"/>
    <mergeCell ref="A76:C76"/>
    <mergeCell ref="I76:K76"/>
    <mergeCell ref="A77:C77"/>
    <mergeCell ref="I77:K77"/>
    <mergeCell ref="A78:C78"/>
    <mergeCell ref="I78:K78"/>
    <mergeCell ref="A79:C79"/>
    <mergeCell ref="I79:K79"/>
    <mergeCell ref="A80:C80"/>
    <mergeCell ref="I80:K80"/>
    <mergeCell ref="A81:C81"/>
    <mergeCell ref="I81:K81"/>
    <mergeCell ref="A82:C82"/>
    <mergeCell ref="I82:K82"/>
    <mergeCell ref="A83:C83"/>
    <mergeCell ref="I83:K83"/>
    <mergeCell ref="A84:C84"/>
    <mergeCell ref="I84:K84"/>
    <mergeCell ref="A85:C85"/>
    <mergeCell ref="I85:K85"/>
    <mergeCell ref="A86:C86"/>
    <mergeCell ref="I86:K86"/>
    <mergeCell ref="A87:C87"/>
    <mergeCell ref="I87:K87"/>
    <mergeCell ref="A88:C88"/>
    <mergeCell ref="I88:K88"/>
    <mergeCell ref="A89:C89"/>
    <mergeCell ref="I89:K89"/>
    <mergeCell ref="A90:C90"/>
    <mergeCell ref="I90:K90"/>
    <mergeCell ref="A91:C91"/>
    <mergeCell ref="I91:K91"/>
    <mergeCell ref="A92:C92"/>
    <mergeCell ref="I92:K92"/>
    <mergeCell ref="A93:C93"/>
    <mergeCell ref="I93:K93"/>
    <mergeCell ref="A94:C94"/>
    <mergeCell ref="I94:K94"/>
    <mergeCell ref="A95:C95"/>
    <mergeCell ref="I95:K95"/>
    <mergeCell ref="A96:C96"/>
    <mergeCell ref="I96:K96"/>
    <mergeCell ref="A97:C97"/>
    <mergeCell ref="I97:K97"/>
    <mergeCell ref="A98:C98"/>
    <mergeCell ref="I98:K98"/>
    <mergeCell ref="A99:C99"/>
    <mergeCell ref="I99:K99"/>
    <mergeCell ref="A100:C100"/>
    <mergeCell ref="I100:K100"/>
    <mergeCell ref="A101:C101"/>
    <mergeCell ref="I101:K101"/>
    <mergeCell ref="A102:C102"/>
    <mergeCell ref="I102:K102"/>
    <mergeCell ref="A103:C103"/>
    <mergeCell ref="I103:K103"/>
    <mergeCell ref="A104:C104"/>
    <mergeCell ref="I104:K104"/>
    <mergeCell ref="A105:C105"/>
    <mergeCell ref="I105:K105"/>
    <mergeCell ref="A106:C106"/>
    <mergeCell ref="I106:K106"/>
    <mergeCell ref="A107:C107"/>
    <mergeCell ref="I107:K107"/>
    <mergeCell ref="A108:C108"/>
    <mergeCell ref="I108:K108"/>
    <mergeCell ref="A109:C109"/>
    <mergeCell ref="I109:K109"/>
    <mergeCell ref="A110:C110"/>
    <mergeCell ref="I110:K110"/>
    <mergeCell ref="A111:C111"/>
    <mergeCell ref="I111:K111"/>
    <mergeCell ref="A112:C112"/>
    <mergeCell ref="I112:K112"/>
    <mergeCell ref="A113:C113"/>
    <mergeCell ref="I113:K113"/>
    <mergeCell ref="A114:C114"/>
    <mergeCell ref="I114:K114"/>
    <mergeCell ref="A115:C115"/>
    <mergeCell ref="I115:K115"/>
    <mergeCell ref="A116:C116"/>
    <mergeCell ref="I116:K116"/>
    <mergeCell ref="A117:C117"/>
    <mergeCell ref="I117:K1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3" colorId="64" zoomScale="180" zoomScaleNormal="180" zoomScalePageLayoutView="100" workbookViewId="0">
      <selection pane="topLeft" activeCell="F13" activeCellId="0" sqref="F1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85" width="11.73"/>
    <col collapsed="false" customWidth="true" hidden="false" outlineLevel="0" max="2" min="2" style="85" width="1.35"/>
    <col collapsed="false" customWidth="true" hidden="false" outlineLevel="0" max="3" min="3" style="85" width="17.53"/>
    <col collapsed="false" customWidth="true" hidden="false" outlineLevel="0" max="4" min="4" style="85" width="10.12"/>
    <col collapsed="false" customWidth="true" hidden="false" outlineLevel="0" max="5" min="5" style="85" width="16.72"/>
    <col collapsed="false" customWidth="true" hidden="false" outlineLevel="0" max="6" min="6" style="85" width="9.31"/>
    <col collapsed="false" customWidth="true" hidden="false" outlineLevel="0" max="8" min="7" style="85" width="16.72"/>
    <col collapsed="false" customWidth="true" hidden="false" outlineLevel="0" max="9" min="9" style="85" width="7.28"/>
    <col collapsed="false" customWidth="true" hidden="false" outlineLevel="0" max="10" min="10" style="85" width="1.35"/>
    <col collapsed="false" customWidth="true" hidden="false" outlineLevel="0" max="11" min="11" style="85" width="7.96"/>
    <col collapsed="false" customWidth="true" hidden="false" outlineLevel="0" max="12" min="12" style="85" width="23.33"/>
  </cols>
  <sheetData>
    <row r="1" customFormat="false" ht="12.95" hidden="false" customHeight="true" outlineLevel="0" collapsed="false">
      <c r="A1" s="86"/>
      <c r="B1" s="86"/>
      <c r="C1" s="87" t="s">
        <v>94</v>
      </c>
      <c r="D1" s="87"/>
      <c r="E1" s="87"/>
      <c r="F1" s="87"/>
      <c r="G1" s="87"/>
      <c r="H1" s="87"/>
      <c r="I1" s="87"/>
      <c r="J1" s="86"/>
      <c r="K1" s="86"/>
      <c r="L1" s="86"/>
    </row>
    <row r="2" customFormat="false" ht="15" hidden="false" customHeight="true" outlineLevel="0" collapsed="false">
      <c r="A2" s="86"/>
      <c r="B2" s="88" t="s">
        <v>95</v>
      </c>
      <c r="C2" s="88"/>
      <c r="D2" s="88"/>
      <c r="E2" s="88"/>
      <c r="F2" s="88"/>
      <c r="G2" s="88"/>
      <c r="H2" s="88"/>
      <c r="I2" s="88"/>
      <c r="J2" s="88"/>
      <c r="K2" s="86"/>
      <c r="L2" s="86"/>
    </row>
    <row r="3" customFormat="false" ht="51.95" hidden="false" customHeight="true" outlineLevel="0" collapsed="false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customFormat="false" ht="15" hidden="false" customHeight="true" outlineLevel="0" collapsed="false">
      <c r="A4" s="89" t="s">
        <v>370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customFormat="false" ht="15" hidden="false" customHeight="true" outlineLevel="0" collapsed="false">
      <c r="A5" s="89" t="s">
        <v>97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customFormat="false" ht="15" hidden="false" customHeight="true" outlineLevel="0" collapsed="false">
      <c r="A6" s="90" t="s">
        <v>98</v>
      </c>
      <c r="B6" s="90"/>
      <c r="C6" s="90"/>
      <c r="D6" s="90" t="s">
        <v>99</v>
      </c>
      <c r="E6" s="90" t="s">
        <v>100</v>
      </c>
      <c r="F6" s="90" t="s">
        <v>101</v>
      </c>
      <c r="G6" s="90" t="s">
        <v>102</v>
      </c>
      <c r="H6" s="90" t="s">
        <v>103</v>
      </c>
      <c r="I6" s="90" t="s">
        <v>104</v>
      </c>
      <c r="J6" s="90"/>
      <c r="K6" s="90"/>
      <c r="L6" s="90" t="s">
        <v>105</v>
      </c>
    </row>
    <row r="7" customFormat="false" ht="2.1" hidden="false" customHeight="true" outlineLevel="0" collapsed="false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customFormat="false" ht="9.95" hidden="false" customHeight="true" outlineLevel="0" collapsed="false">
      <c r="A8" s="91" t="s">
        <v>371</v>
      </c>
      <c r="B8" s="91"/>
      <c r="C8" s="91"/>
      <c r="D8" s="92" t="s">
        <v>372</v>
      </c>
      <c r="E8" s="92" t="s">
        <v>373</v>
      </c>
      <c r="F8" s="93" t="n">
        <v>45265</v>
      </c>
      <c r="G8" s="92" t="s">
        <v>364</v>
      </c>
      <c r="H8" s="94" t="n">
        <v>0</v>
      </c>
      <c r="I8" s="94" t="n">
        <v>1088.95</v>
      </c>
      <c r="J8" s="94"/>
      <c r="K8" s="94"/>
      <c r="L8" s="94" t="n">
        <v>1088.95</v>
      </c>
    </row>
    <row r="9" customFormat="false" ht="9.95" hidden="false" customHeight="true" outlineLevel="0" collapsed="false">
      <c r="A9" s="91" t="s">
        <v>374</v>
      </c>
      <c r="B9" s="91"/>
      <c r="C9" s="91"/>
      <c r="D9" s="92" t="s">
        <v>375</v>
      </c>
      <c r="E9" s="92" t="s">
        <v>376</v>
      </c>
      <c r="F9" s="93" t="n">
        <v>44935</v>
      </c>
      <c r="G9" s="92" t="s">
        <v>147</v>
      </c>
      <c r="H9" s="94" t="n">
        <v>9449.28</v>
      </c>
      <c r="I9" s="94" t="n">
        <v>0.3</v>
      </c>
      <c r="J9" s="94"/>
      <c r="K9" s="94"/>
      <c r="L9" s="94" t="n">
        <v>9449.58</v>
      </c>
    </row>
    <row r="10" customFormat="false" ht="9.95" hidden="false" customHeight="true" outlineLevel="0" collapsed="false">
      <c r="A10" s="91" t="s">
        <v>374</v>
      </c>
      <c r="B10" s="91"/>
      <c r="C10" s="91"/>
      <c r="D10" s="92" t="s">
        <v>377</v>
      </c>
      <c r="E10" s="92" t="s">
        <v>376</v>
      </c>
      <c r="F10" s="93" t="n">
        <v>44935</v>
      </c>
      <c r="G10" s="92" t="s">
        <v>294</v>
      </c>
      <c r="H10" s="94" t="n">
        <v>1705.06</v>
      </c>
      <c r="I10" s="94" t="n">
        <v>0</v>
      </c>
      <c r="J10" s="94"/>
      <c r="K10" s="94"/>
      <c r="L10" s="94" t="n">
        <v>1705.06</v>
      </c>
    </row>
    <row r="11" customFormat="false" ht="9.95" hidden="false" customHeight="true" outlineLevel="0" collapsed="false">
      <c r="A11" s="91" t="s">
        <v>374</v>
      </c>
      <c r="B11" s="91"/>
      <c r="C11" s="91"/>
      <c r="D11" s="92" t="s">
        <v>378</v>
      </c>
      <c r="E11" s="92" t="s">
        <v>376</v>
      </c>
      <c r="F11" s="93" t="n">
        <v>44935</v>
      </c>
      <c r="G11" s="92" t="s">
        <v>147</v>
      </c>
      <c r="H11" s="94" t="n">
        <v>889</v>
      </c>
      <c r="I11" s="94" t="n">
        <v>0</v>
      </c>
      <c r="J11" s="94"/>
      <c r="K11" s="94"/>
      <c r="L11" s="94" t="n">
        <v>889</v>
      </c>
    </row>
    <row r="12" customFormat="false" ht="9.95" hidden="false" customHeight="true" outlineLevel="0" collapsed="false">
      <c r="A12" s="91" t="s">
        <v>379</v>
      </c>
      <c r="B12" s="91"/>
      <c r="C12" s="91"/>
      <c r="D12" s="92" t="s">
        <v>380</v>
      </c>
      <c r="E12" s="92" t="s">
        <v>381</v>
      </c>
      <c r="F12" s="93" t="n">
        <v>45036</v>
      </c>
      <c r="G12" s="92" t="s">
        <v>135</v>
      </c>
      <c r="H12" s="94" t="n">
        <v>0</v>
      </c>
      <c r="I12" s="94" t="n">
        <v>22200</v>
      </c>
      <c r="J12" s="94"/>
      <c r="K12" s="94"/>
      <c r="L12" s="94" t="n">
        <v>22200</v>
      </c>
    </row>
    <row r="13" customFormat="false" ht="9.95" hidden="false" customHeight="true" outlineLevel="0" collapsed="false">
      <c r="A13" s="91" t="s">
        <v>374</v>
      </c>
      <c r="B13" s="91"/>
      <c r="C13" s="91"/>
      <c r="D13" s="92" t="s">
        <v>382</v>
      </c>
      <c r="E13" s="92" t="s">
        <v>376</v>
      </c>
      <c r="F13" s="93" t="n">
        <v>45054</v>
      </c>
      <c r="G13" s="92" t="s">
        <v>147</v>
      </c>
      <c r="H13" s="94" t="n">
        <v>2792.52</v>
      </c>
      <c r="I13" s="94" t="n">
        <v>0</v>
      </c>
      <c r="J13" s="94"/>
      <c r="K13" s="94"/>
      <c r="L13" s="94" t="n">
        <v>2792.52</v>
      </c>
    </row>
    <row r="14" customFormat="false" ht="9.95" hidden="false" customHeight="true" outlineLevel="0" collapsed="false">
      <c r="A14" s="91" t="s">
        <v>374</v>
      </c>
      <c r="B14" s="91"/>
      <c r="C14" s="91"/>
      <c r="D14" s="92" t="s">
        <v>383</v>
      </c>
      <c r="E14" s="92" t="s">
        <v>376</v>
      </c>
      <c r="F14" s="93" t="n">
        <v>45054</v>
      </c>
      <c r="G14" s="92" t="s">
        <v>294</v>
      </c>
      <c r="H14" s="94" t="n">
        <v>1835.8</v>
      </c>
      <c r="I14" s="94" t="n">
        <v>0</v>
      </c>
      <c r="J14" s="94"/>
      <c r="K14" s="94"/>
      <c r="L14" s="94" t="n">
        <v>1835.8</v>
      </c>
    </row>
    <row r="15" customFormat="false" ht="9.95" hidden="false" customHeight="true" outlineLevel="0" collapsed="false">
      <c r="A15" s="91" t="s">
        <v>374</v>
      </c>
      <c r="B15" s="91"/>
      <c r="C15" s="91"/>
      <c r="D15" s="92" t="s">
        <v>384</v>
      </c>
      <c r="E15" s="92" t="s">
        <v>376</v>
      </c>
      <c r="F15" s="93" t="n">
        <v>45055</v>
      </c>
      <c r="G15" s="92" t="s">
        <v>147</v>
      </c>
      <c r="H15" s="94" t="n">
        <v>784.4</v>
      </c>
      <c r="I15" s="94" t="n">
        <v>0</v>
      </c>
      <c r="J15" s="94"/>
      <c r="K15" s="94"/>
      <c r="L15" s="94" t="n">
        <v>784.4</v>
      </c>
    </row>
    <row r="16" customFormat="false" ht="9.95" hidden="false" customHeight="true" outlineLevel="0" collapsed="false">
      <c r="A16" s="91" t="s">
        <v>374</v>
      </c>
      <c r="B16" s="91"/>
      <c r="C16" s="91"/>
      <c r="D16" s="92" t="s">
        <v>385</v>
      </c>
      <c r="E16" s="92" t="s">
        <v>376</v>
      </c>
      <c r="F16" s="93" t="n">
        <v>45055</v>
      </c>
      <c r="G16" s="92" t="s">
        <v>294</v>
      </c>
      <c r="H16" s="94" t="n">
        <v>130.74</v>
      </c>
      <c r="I16" s="94" t="n">
        <v>0</v>
      </c>
      <c r="J16" s="94"/>
      <c r="K16" s="94"/>
      <c r="L16" s="94" t="n">
        <v>130.74</v>
      </c>
    </row>
    <row r="17" customFormat="false" ht="9.95" hidden="false" customHeight="true" outlineLevel="0" collapsed="false">
      <c r="A17" s="91" t="s">
        <v>374</v>
      </c>
      <c r="B17" s="91"/>
      <c r="C17" s="91"/>
      <c r="D17" s="92" t="s">
        <v>386</v>
      </c>
      <c r="E17" s="92" t="s">
        <v>376</v>
      </c>
      <c r="F17" s="93" t="n">
        <v>45055</v>
      </c>
      <c r="G17" s="92" t="s">
        <v>147</v>
      </c>
      <c r="H17" s="94" t="n">
        <v>67</v>
      </c>
      <c r="I17" s="94" t="n">
        <v>0</v>
      </c>
      <c r="J17" s="94"/>
      <c r="K17" s="94"/>
      <c r="L17" s="94" t="n">
        <v>67</v>
      </c>
    </row>
    <row r="18" customFormat="false" ht="9.95" hidden="false" customHeight="true" outlineLevel="0" collapsed="false">
      <c r="A18" s="91" t="s">
        <v>387</v>
      </c>
      <c r="B18" s="91"/>
      <c r="C18" s="91"/>
      <c r="D18" s="92" t="s">
        <v>388</v>
      </c>
      <c r="E18" s="92" t="s">
        <v>389</v>
      </c>
      <c r="F18" s="93" t="n">
        <v>45068</v>
      </c>
      <c r="G18" s="92" t="s">
        <v>119</v>
      </c>
      <c r="H18" s="94" t="n">
        <v>39975.18</v>
      </c>
      <c r="I18" s="94" t="n">
        <v>18170.53</v>
      </c>
      <c r="J18" s="94"/>
      <c r="K18" s="94"/>
      <c r="L18" s="94" t="n">
        <v>58145.71</v>
      </c>
    </row>
    <row r="19" customFormat="false" ht="9.95" hidden="false" customHeight="true" outlineLevel="0" collapsed="false">
      <c r="A19" s="91" t="s">
        <v>390</v>
      </c>
      <c r="B19" s="91"/>
      <c r="C19" s="91"/>
      <c r="D19" s="92" t="s">
        <v>391</v>
      </c>
      <c r="E19" s="92" t="s">
        <v>392</v>
      </c>
      <c r="F19" s="93" t="n">
        <v>45119</v>
      </c>
      <c r="G19" s="92" t="s">
        <v>123</v>
      </c>
      <c r="H19" s="94" t="n">
        <v>0</v>
      </c>
      <c r="I19" s="94" t="n">
        <v>48872.92</v>
      </c>
      <c r="J19" s="94"/>
      <c r="K19" s="94"/>
      <c r="L19" s="94" t="n">
        <v>48872.92</v>
      </c>
    </row>
    <row r="20" customFormat="false" ht="9.95" hidden="false" customHeight="true" outlineLevel="0" collapsed="false">
      <c r="A20" s="91" t="s">
        <v>374</v>
      </c>
      <c r="B20" s="91"/>
      <c r="C20" s="91"/>
      <c r="D20" s="92" t="s">
        <v>393</v>
      </c>
      <c r="E20" s="92" t="s">
        <v>376</v>
      </c>
      <c r="F20" s="93" t="n">
        <v>45156</v>
      </c>
      <c r="G20" s="92" t="s">
        <v>147</v>
      </c>
      <c r="H20" s="94" t="n">
        <v>7315.45</v>
      </c>
      <c r="I20" s="94" t="n">
        <v>0</v>
      </c>
      <c r="J20" s="94"/>
      <c r="K20" s="94"/>
      <c r="L20" s="94" t="n">
        <v>7315.45</v>
      </c>
    </row>
    <row r="21" customFormat="false" ht="9.95" hidden="false" customHeight="true" outlineLevel="0" collapsed="false">
      <c r="A21" s="91" t="s">
        <v>374</v>
      </c>
      <c r="B21" s="91"/>
      <c r="C21" s="91"/>
      <c r="D21" s="92" t="s">
        <v>394</v>
      </c>
      <c r="E21" s="92" t="s">
        <v>376</v>
      </c>
      <c r="F21" s="93" t="n">
        <v>45156</v>
      </c>
      <c r="G21" s="92" t="s">
        <v>294</v>
      </c>
      <c r="H21" s="94" t="n">
        <v>3671.6</v>
      </c>
      <c r="I21" s="94" t="n">
        <v>0</v>
      </c>
      <c r="J21" s="94"/>
      <c r="K21" s="94"/>
      <c r="L21" s="94" t="n">
        <v>3671.6</v>
      </c>
    </row>
    <row r="22" customFormat="false" ht="9.95" hidden="false" customHeight="true" outlineLevel="0" collapsed="false">
      <c r="A22" s="91" t="s">
        <v>379</v>
      </c>
      <c r="B22" s="91"/>
      <c r="C22" s="91"/>
      <c r="D22" s="92" t="s">
        <v>395</v>
      </c>
      <c r="E22" s="92" t="s">
        <v>381</v>
      </c>
      <c r="F22" s="93" t="n">
        <v>45204</v>
      </c>
      <c r="G22" s="92" t="s">
        <v>123</v>
      </c>
      <c r="H22" s="94" t="n">
        <v>0</v>
      </c>
      <c r="I22" s="94" t="n">
        <v>2800</v>
      </c>
      <c r="J22" s="94"/>
      <c r="K22" s="94"/>
      <c r="L22" s="94" t="n">
        <v>2800</v>
      </c>
    </row>
    <row r="23" customFormat="false" ht="9.95" hidden="false" customHeight="true" outlineLevel="0" collapsed="false">
      <c r="A23" s="91" t="s">
        <v>193</v>
      </c>
      <c r="B23" s="91"/>
      <c r="C23" s="91"/>
      <c r="D23" s="92" t="s">
        <v>396</v>
      </c>
      <c r="E23" s="92" t="s">
        <v>199</v>
      </c>
      <c r="F23" s="93" t="n">
        <v>45077</v>
      </c>
      <c r="G23" s="92" t="s">
        <v>196</v>
      </c>
      <c r="H23" s="94" t="n">
        <v>0</v>
      </c>
      <c r="I23" s="94" t="n">
        <v>13061.99</v>
      </c>
      <c r="J23" s="94"/>
      <c r="K23" s="94"/>
      <c r="L23" s="94" t="n">
        <v>13061.99</v>
      </c>
    </row>
    <row r="24" customFormat="false" ht="9.95" hidden="false" customHeight="true" outlineLevel="0" collapsed="false">
      <c r="A24" s="91" t="s">
        <v>397</v>
      </c>
      <c r="B24" s="91"/>
      <c r="C24" s="91"/>
      <c r="D24" s="92" t="s">
        <v>398</v>
      </c>
      <c r="E24" s="92" t="s">
        <v>399</v>
      </c>
      <c r="F24" s="93" t="n">
        <v>45119</v>
      </c>
      <c r="G24" s="92" t="s">
        <v>400</v>
      </c>
      <c r="H24" s="94" t="n">
        <v>0</v>
      </c>
      <c r="I24" s="94" t="n">
        <v>495922.14</v>
      </c>
      <c r="J24" s="94"/>
      <c r="K24" s="94"/>
      <c r="L24" s="94" t="n">
        <v>495922.14</v>
      </c>
    </row>
    <row r="25" customFormat="false" ht="9.95" hidden="false" customHeight="true" outlineLevel="0" collapsed="false">
      <c r="A25" s="91" t="s">
        <v>374</v>
      </c>
      <c r="B25" s="91"/>
      <c r="C25" s="91"/>
      <c r="D25" s="92" t="s">
        <v>401</v>
      </c>
      <c r="E25" s="92" t="s">
        <v>376</v>
      </c>
      <c r="F25" s="93" t="n">
        <v>44935</v>
      </c>
      <c r="G25" s="92" t="s">
        <v>147</v>
      </c>
      <c r="H25" s="94" t="n">
        <v>26433.89</v>
      </c>
      <c r="I25" s="94" t="n">
        <v>0</v>
      </c>
      <c r="J25" s="94"/>
      <c r="K25" s="94"/>
      <c r="L25" s="94" t="n">
        <v>26433.89</v>
      </c>
    </row>
    <row r="26" customFormat="false" ht="9.95" hidden="false" customHeight="true" outlineLevel="0" collapsed="false">
      <c r="A26" s="91" t="s">
        <v>374</v>
      </c>
      <c r="B26" s="91"/>
      <c r="C26" s="91"/>
      <c r="D26" s="92" t="s">
        <v>402</v>
      </c>
      <c r="E26" s="92" t="s">
        <v>376</v>
      </c>
      <c r="F26" s="93" t="n">
        <v>44935</v>
      </c>
      <c r="G26" s="92" t="s">
        <v>294</v>
      </c>
      <c r="H26" s="94" t="n">
        <v>1538.59</v>
      </c>
      <c r="I26" s="94" t="n">
        <v>0</v>
      </c>
      <c r="J26" s="94"/>
      <c r="K26" s="94"/>
      <c r="L26" s="94" t="n">
        <v>1538.59</v>
      </c>
    </row>
    <row r="27" customFormat="false" ht="9.95" hidden="false" customHeight="true" outlineLevel="0" collapsed="false">
      <c r="A27" s="91" t="s">
        <v>374</v>
      </c>
      <c r="B27" s="91"/>
      <c r="C27" s="91"/>
      <c r="D27" s="92" t="s">
        <v>403</v>
      </c>
      <c r="E27" s="92" t="s">
        <v>376</v>
      </c>
      <c r="F27" s="93" t="n">
        <v>44935</v>
      </c>
      <c r="G27" s="92" t="s">
        <v>404</v>
      </c>
      <c r="H27" s="94" t="n">
        <v>7982.15</v>
      </c>
      <c r="I27" s="94" t="n">
        <v>0</v>
      </c>
      <c r="J27" s="94"/>
      <c r="K27" s="94"/>
      <c r="L27" s="94" t="n">
        <v>7982.15</v>
      </c>
    </row>
    <row r="28" customFormat="false" ht="9.95" hidden="false" customHeight="true" outlineLevel="0" collapsed="false">
      <c r="A28" s="91" t="s">
        <v>374</v>
      </c>
      <c r="B28" s="91"/>
      <c r="C28" s="91"/>
      <c r="D28" s="92" t="s">
        <v>405</v>
      </c>
      <c r="E28" s="92" t="s">
        <v>376</v>
      </c>
      <c r="F28" s="93" t="n">
        <v>44935</v>
      </c>
      <c r="G28" s="92" t="s">
        <v>147</v>
      </c>
      <c r="H28" s="94" t="n">
        <v>0</v>
      </c>
      <c r="I28" s="94" t="n">
        <v>11772.76</v>
      </c>
      <c r="J28" s="94"/>
      <c r="K28" s="94"/>
      <c r="L28" s="94" t="n">
        <v>11772.76</v>
      </c>
    </row>
    <row r="29" customFormat="false" ht="9.95" hidden="false" customHeight="true" outlineLevel="0" collapsed="false">
      <c r="A29" s="91" t="s">
        <v>374</v>
      </c>
      <c r="B29" s="91"/>
      <c r="C29" s="91"/>
      <c r="D29" s="92" t="s">
        <v>406</v>
      </c>
      <c r="E29" s="92" t="s">
        <v>376</v>
      </c>
      <c r="F29" s="93" t="n">
        <v>44935</v>
      </c>
      <c r="G29" s="92" t="s">
        <v>294</v>
      </c>
      <c r="H29" s="94" t="n">
        <v>0</v>
      </c>
      <c r="I29" s="94" t="n">
        <v>2570</v>
      </c>
      <c r="J29" s="94"/>
      <c r="K29" s="94"/>
      <c r="L29" s="94" t="n">
        <v>2570</v>
      </c>
    </row>
    <row r="30" customFormat="false" ht="9.95" hidden="false" customHeight="true" outlineLevel="0" collapsed="false">
      <c r="A30" s="91" t="s">
        <v>374</v>
      </c>
      <c r="B30" s="91"/>
      <c r="C30" s="91"/>
      <c r="D30" s="92" t="s">
        <v>407</v>
      </c>
      <c r="E30" s="92" t="s">
        <v>376</v>
      </c>
      <c r="F30" s="93" t="n">
        <v>44935</v>
      </c>
      <c r="G30" s="92" t="s">
        <v>404</v>
      </c>
      <c r="H30" s="94" t="n">
        <v>0</v>
      </c>
      <c r="I30" s="94" t="n">
        <v>3500</v>
      </c>
      <c r="J30" s="94"/>
      <c r="K30" s="94"/>
      <c r="L30" s="94" t="n">
        <v>3500</v>
      </c>
    </row>
    <row r="31" customFormat="false" ht="9.95" hidden="false" customHeight="true" outlineLevel="0" collapsed="false">
      <c r="A31" s="91" t="s">
        <v>374</v>
      </c>
      <c r="B31" s="91"/>
      <c r="C31" s="91"/>
      <c r="D31" s="92" t="s">
        <v>408</v>
      </c>
      <c r="E31" s="92" t="s">
        <v>376</v>
      </c>
      <c r="F31" s="93" t="n">
        <v>44935</v>
      </c>
      <c r="G31" s="92" t="s">
        <v>147</v>
      </c>
      <c r="H31" s="94" t="n">
        <v>3910.76</v>
      </c>
      <c r="I31" s="94" t="n">
        <v>0</v>
      </c>
      <c r="J31" s="94"/>
      <c r="K31" s="94"/>
      <c r="L31" s="94" t="n">
        <v>3910.76</v>
      </c>
    </row>
    <row r="32" customFormat="false" ht="9.95" hidden="false" customHeight="true" outlineLevel="0" collapsed="false">
      <c r="A32" s="91" t="s">
        <v>409</v>
      </c>
      <c r="B32" s="91"/>
      <c r="C32" s="91"/>
      <c r="D32" s="92" t="s">
        <v>410</v>
      </c>
      <c r="E32" s="92" t="s">
        <v>411</v>
      </c>
      <c r="F32" s="93" t="n">
        <v>44956</v>
      </c>
      <c r="G32" s="92" t="s">
        <v>123</v>
      </c>
      <c r="H32" s="94" t="n">
        <v>0</v>
      </c>
      <c r="I32" s="94" t="n">
        <v>141801.42</v>
      </c>
      <c r="J32" s="94"/>
      <c r="K32" s="94"/>
      <c r="L32" s="94" t="n">
        <v>141801.42</v>
      </c>
    </row>
    <row r="33" customFormat="false" ht="9.95" hidden="false" customHeight="true" outlineLevel="0" collapsed="false">
      <c r="A33" s="91" t="s">
        <v>412</v>
      </c>
      <c r="B33" s="91"/>
      <c r="C33" s="91"/>
      <c r="D33" s="92" t="s">
        <v>413</v>
      </c>
      <c r="E33" s="92" t="s">
        <v>414</v>
      </c>
      <c r="F33" s="93" t="n">
        <v>44957</v>
      </c>
      <c r="G33" s="92" t="s">
        <v>415</v>
      </c>
      <c r="H33" s="94" t="n">
        <v>0</v>
      </c>
      <c r="I33" s="94" t="n">
        <v>30000</v>
      </c>
      <c r="J33" s="94"/>
      <c r="K33" s="94"/>
      <c r="L33" s="94" t="n">
        <v>30000</v>
      </c>
    </row>
    <row r="34" customFormat="false" ht="9.95" hidden="false" customHeight="true" outlineLevel="0" collapsed="false">
      <c r="A34" s="91" t="s">
        <v>374</v>
      </c>
      <c r="B34" s="91"/>
      <c r="C34" s="91"/>
      <c r="D34" s="92" t="s">
        <v>416</v>
      </c>
      <c r="E34" s="92" t="s">
        <v>376</v>
      </c>
      <c r="F34" s="93" t="n">
        <v>45054</v>
      </c>
      <c r="G34" s="92" t="s">
        <v>147</v>
      </c>
      <c r="H34" s="94" t="n">
        <v>3383.34</v>
      </c>
      <c r="I34" s="94" t="n">
        <v>0</v>
      </c>
      <c r="J34" s="94"/>
      <c r="K34" s="94"/>
      <c r="L34" s="94" t="n">
        <v>3383.34</v>
      </c>
    </row>
    <row r="35" customFormat="false" ht="9.95" hidden="false" customHeight="true" outlineLevel="0" collapsed="false">
      <c r="A35" s="91" t="s">
        <v>374</v>
      </c>
      <c r="B35" s="91"/>
      <c r="C35" s="91"/>
      <c r="D35" s="92" t="s">
        <v>417</v>
      </c>
      <c r="E35" s="92" t="s">
        <v>376</v>
      </c>
      <c r="F35" s="93" t="n">
        <v>45054</v>
      </c>
      <c r="G35" s="92" t="s">
        <v>404</v>
      </c>
      <c r="H35" s="94" t="n">
        <v>3371.6</v>
      </c>
      <c r="I35" s="94" t="n">
        <v>0</v>
      </c>
      <c r="J35" s="94"/>
      <c r="K35" s="94"/>
      <c r="L35" s="94" t="n">
        <v>3371.6</v>
      </c>
    </row>
    <row r="36" customFormat="false" ht="9.95" hidden="false" customHeight="true" outlineLevel="0" collapsed="false">
      <c r="A36" s="91" t="s">
        <v>374</v>
      </c>
      <c r="B36" s="91"/>
      <c r="C36" s="91"/>
      <c r="D36" s="92" t="s">
        <v>418</v>
      </c>
      <c r="E36" s="92" t="s">
        <v>376</v>
      </c>
      <c r="F36" s="93" t="n">
        <v>45054</v>
      </c>
      <c r="G36" s="92" t="s">
        <v>294</v>
      </c>
      <c r="H36" s="94" t="n">
        <v>1686.22</v>
      </c>
      <c r="I36" s="94" t="n">
        <v>0</v>
      </c>
      <c r="J36" s="94"/>
      <c r="K36" s="94"/>
      <c r="L36" s="94" t="n">
        <v>1686.22</v>
      </c>
    </row>
    <row r="37" customFormat="false" ht="9.95" hidden="false" customHeight="true" outlineLevel="0" collapsed="false">
      <c r="A37" s="91" t="s">
        <v>374</v>
      </c>
      <c r="B37" s="91"/>
      <c r="C37" s="91"/>
      <c r="D37" s="92" t="s">
        <v>419</v>
      </c>
      <c r="E37" s="92" t="s">
        <v>376</v>
      </c>
      <c r="F37" s="93" t="n">
        <v>45055</v>
      </c>
      <c r="G37" s="92" t="s">
        <v>147</v>
      </c>
      <c r="H37" s="94" t="n">
        <v>2053.97</v>
      </c>
      <c r="I37" s="94" t="n">
        <v>0</v>
      </c>
      <c r="J37" s="94"/>
      <c r="K37" s="94"/>
      <c r="L37" s="94" t="n">
        <v>2053.97</v>
      </c>
    </row>
    <row r="38" customFormat="false" ht="9.95" hidden="false" customHeight="true" outlineLevel="0" collapsed="false">
      <c r="A38" s="91" t="s">
        <v>374</v>
      </c>
      <c r="B38" s="91"/>
      <c r="C38" s="91"/>
      <c r="D38" s="92" t="s">
        <v>420</v>
      </c>
      <c r="E38" s="92" t="s">
        <v>376</v>
      </c>
      <c r="F38" s="93" t="n">
        <v>45055</v>
      </c>
      <c r="G38" s="92" t="s">
        <v>404</v>
      </c>
      <c r="H38" s="94" t="n">
        <v>308.24</v>
      </c>
      <c r="I38" s="94" t="n">
        <v>0</v>
      </c>
      <c r="J38" s="94"/>
      <c r="K38" s="94"/>
      <c r="L38" s="94" t="n">
        <v>308.24</v>
      </c>
    </row>
    <row r="39" customFormat="false" ht="9.95" hidden="false" customHeight="true" outlineLevel="0" collapsed="false">
      <c r="A39" s="91" t="s">
        <v>374</v>
      </c>
      <c r="B39" s="91"/>
      <c r="C39" s="91"/>
      <c r="D39" s="92" t="s">
        <v>421</v>
      </c>
      <c r="E39" s="92" t="s">
        <v>376</v>
      </c>
      <c r="F39" s="93" t="n">
        <v>45055</v>
      </c>
      <c r="G39" s="92" t="s">
        <v>294</v>
      </c>
      <c r="H39" s="94" t="n">
        <v>117.96</v>
      </c>
      <c r="I39" s="94" t="n">
        <v>0</v>
      </c>
      <c r="J39" s="94"/>
      <c r="K39" s="94"/>
      <c r="L39" s="94" t="n">
        <v>117.96</v>
      </c>
    </row>
    <row r="40" customFormat="false" ht="9.95" hidden="false" customHeight="true" outlineLevel="0" collapsed="false">
      <c r="A40" s="91" t="s">
        <v>374</v>
      </c>
      <c r="B40" s="91"/>
      <c r="C40" s="91"/>
      <c r="D40" s="92" t="s">
        <v>422</v>
      </c>
      <c r="E40" s="92" t="s">
        <v>376</v>
      </c>
      <c r="F40" s="93" t="n">
        <v>45055</v>
      </c>
      <c r="G40" s="92" t="s">
        <v>147</v>
      </c>
      <c r="H40" s="94" t="n">
        <v>294.8</v>
      </c>
      <c r="I40" s="94" t="n">
        <v>0</v>
      </c>
      <c r="J40" s="94"/>
      <c r="K40" s="94"/>
      <c r="L40" s="94" t="n">
        <v>294.8</v>
      </c>
    </row>
    <row r="41" customFormat="false" ht="9.95" hidden="false" customHeight="true" outlineLevel="0" collapsed="false">
      <c r="A41" s="91" t="s">
        <v>387</v>
      </c>
      <c r="B41" s="91"/>
      <c r="C41" s="91"/>
      <c r="D41" s="92" t="s">
        <v>423</v>
      </c>
      <c r="E41" s="92" t="s">
        <v>389</v>
      </c>
      <c r="F41" s="93" t="n">
        <v>45068</v>
      </c>
      <c r="G41" s="92" t="s">
        <v>119</v>
      </c>
      <c r="H41" s="94" t="n">
        <v>3997.52</v>
      </c>
      <c r="I41" s="94" t="n">
        <v>0</v>
      </c>
      <c r="J41" s="94"/>
      <c r="K41" s="94"/>
      <c r="L41" s="94" t="n">
        <v>3997.52</v>
      </c>
    </row>
    <row r="42" customFormat="false" ht="9.95" hidden="false" customHeight="true" outlineLevel="0" collapsed="false">
      <c r="A42" s="91" t="s">
        <v>374</v>
      </c>
      <c r="B42" s="91"/>
      <c r="C42" s="91"/>
      <c r="D42" s="92" t="s">
        <v>424</v>
      </c>
      <c r="E42" s="92" t="s">
        <v>376</v>
      </c>
      <c r="F42" s="93" t="n">
        <v>45279</v>
      </c>
      <c r="G42" s="92" t="s">
        <v>147</v>
      </c>
      <c r="H42" s="94" t="n">
        <v>0</v>
      </c>
      <c r="I42" s="94" t="n">
        <v>6000</v>
      </c>
      <c r="J42" s="94"/>
      <c r="K42" s="94"/>
      <c r="L42" s="94" t="n">
        <v>6000</v>
      </c>
    </row>
    <row r="43" customFormat="false" ht="9.95" hidden="false" customHeight="true" outlineLevel="0" collapsed="false">
      <c r="A43" s="91" t="s">
        <v>369</v>
      </c>
      <c r="B43" s="91"/>
      <c r="C43" s="91"/>
      <c r="D43" s="92"/>
      <c r="E43" s="92"/>
      <c r="F43" s="92"/>
      <c r="G43" s="92"/>
      <c r="H43" s="94" t="n">
        <v>123695.07</v>
      </c>
      <c r="I43" s="94" t="n">
        <v>797761.01</v>
      </c>
      <c r="J43" s="94"/>
      <c r="K43" s="94"/>
      <c r="L43" s="94" t="n">
        <v>921456.08</v>
      </c>
    </row>
  </sheetData>
  <mergeCells count="78">
    <mergeCell ref="C1:I1"/>
    <mergeCell ref="B2:J2"/>
    <mergeCell ref="A4:L4"/>
    <mergeCell ref="A5:L5"/>
    <mergeCell ref="A6:C6"/>
    <mergeCell ref="I6:K6"/>
    <mergeCell ref="A8:C8"/>
    <mergeCell ref="I8:K8"/>
    <mergeCell ref="A9:C9"/>
    <mergeCell ref="I9:K9"/>
    <mergeCell ref="A10:C10"/>
    <mergeCell ref="I10:K10"/>
    <mergeCell ref="A11:C11"/>
    <mergeCell ref="I11:K11"/>
    <mergeCell ref="A12:C12"/>
    <mergeCell ref="I12:K12"/>
    <mergeCell ref="A13:C13"/>
    <mergeCell ref="I13:K13"/>
    <mergeCell ref="A14:C14"/>
    <mergeCell ref="I14:K14"/>
    <mergeCell ref="A15:C15"/>
    <mergeCell ref="I15:K15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I21:K21"/>
    <mergeCell ref="A22:C22"/>
    <mergeCell ref="I22:K22"/>
    <mergeCell ref="A23:C23"/>
    <mergeCell ref="I23:K23"/>
    <mergeCell ref="A24:C24"/>
    <mergeCell ref="I24:K24"/>
    <mergeCell ref="A25:C25"/>
    <mergeCell ref="I25:K25"/>
    <mergeCell ref="A26:C26"/>
    <mergeCell ref="I26:K26"/>
    <mergeCell ref="A27:C27"/>
    <mergeCell ref="I27:K27"/>
    <mergeCell ref="A28:C28"/>
    <mergeCell ref="I28:K28"/>
    <mergeCell ref="A29:C29"/>
    <mergeCell ref="I29:K29"/>
    <mergeCell ref="A30:C30"/>
    <mergeCell ref="I30:K30"/>
    <mergeCell ref="A31:C31"/>
    <mergeCell ref="I31:K31"/>
    <mergeCell ref="A32:C32"/>
    <mergeCell ref="I32:K32"/>
    <mergeCell ref="A33:C33"/>
    <mergeCell ref="I33:K33"/>
    <mergeCell ref="A34:C34"/>
    <mergeCell ref="I34:K34"/>
    <mergeCell ref="A35:C35"/>
    <mergeCell ref="I35:K35"/>
    <mergeCell ref="A36:C36"/>
    <mergeCell ref="I36:K36"/>
    <mergeCell ref="A37:C37"/>
    <mergeCell ref="I37:K37"/>
    <mergeCell ref="A38:C38"/>
    <mergeCell ref="I38:K38"/>
    <mergeCell ref="A39:C39"/>
    <mergeCell ref="I39:K39"/>
    <mergeCell ref="A40:C40"/>
    <mergeCell ref="I40:K40"/>
    <mergeCell ref="A41:C41"/>
    <mergeCell ref="I41:K41"/>
    <mergeCell ref="A42:C42"/>
    <mergeCell ref="I42:K42"/>
    <mergeCell ref="A43:C43"/>
    <mergeCell ref="I43:K4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22"/>
  <sheetViews>
    <sheetView showFormulas="false" showGridLines="true" showRowColHeaders="true" showZeros="true" rightToLeft="false" tabSelected="false" showOutlineSymbols="true" defaultGridColor="true" view="normal" topLeftCell="L7" colorId="64" zoomScale="180" zoomScaleNormal="180" zoomScalePageLayoutView="100" workbookViewId="0">
      <selection pane="topLeft" activeCell="A1" activeCellId="0" sqref="A1"/>
    </sheetView>
  </sheetViews>
  <sheetFormatPr defaultColWidth="11.53515625" defaultRowHeight="15.8" zeroHeight="false" outlineLevelRow="0" outlineLevelCol="0"/>
  <cols>
    <col collapsed="false" customWidth="true" hidden="false" outlineLevel="0" max="1" min="1" style="85" width="3.35"/>
    <col collapsed="false" customWidth="true" hidden="false" outlineLevel="0" max="2" min="2" style="85" width="0.67"/>
    <col collapsed="false" customWidth="true" hidden="false" outlineLevel="0" max="3" min="3" style="85" width="10.91"/>
    <col collapsed="false" customWidth="true" hidden="false" outlineLevel="0" max="4" min="4" style="85" width="4.19"/>
    <col collapsed="false" customWidth="true" hidden="false" outlineLevel="0" max="5" min="5" style="85" width="25.52"/>
    <col collapsed="false" customWidth="true" hidden="false" outlineLevel="0" max="6" min="6" style="85" width="9.73"/>
    <col collapsed="false" customWidth="true" hidden="false" outlineLevel="0" max="7" min="7" style="85" width="2.68"/>
    <col collapsed="false" customWidth="true" hidden="false" outlineLevel="0" max="8" min="8" style="85" width="15.61"/>
    <col collapsed="false" customWidth="true" hidden="false" outlineLevel="0" max="9" min="9" style="85" width="19.48"/>
    <col collapsed="false" customWidth="true" hidden="false" outlineLevel="0" max="10" min="10" style="85" width="5.03"/>
    <col collapsed="false" customWidth="true" hidden="false" outlineLevel="0" max="11" min="11" style="85" width="14.79"/>
    <col collapsed="false" customWidth="true" hidden="false" outlineLevel="0" max="12" min="12" style="85" width="13.75"/>
    <col collapsed="false" customWidth="true" hidden="false" outlineLevel="0" max="13" min="13" style="85" width="12.25"/>
    <col collapsed="false" customWidth="true" hidden="false" outlineLevel="0" max="14" min="14" style="85" width="1.51"/>
    <col collapsed="false" customWidth="true" hidden="false" outlineLevel="0" max="15" min="15" style="85" width="7.04"/>
    <col collapsed="false" customWidth="true" hidden="false" outlineLevel="0" max="16" min="16" style="85" width="6.71"/>
    <col collapsed="false" customWidth="true" hidden="false" outlineLevel="0" max="17" min="17" style="85" width="1.84"/>
    <col collapsed="false" customWidth="true" hidden="false" outlineLevel="0" max="18" min="18" style="85" width="11.92"/>
    <col collapsed="false" customWidth="true" hidden="false" outlineLevel="0" max="19" min="19" style="85" width="9.73"/>
    <col collapsed="false" customWidth="true" hidden="false" outlineLevel="0" max="20" min="20" style="85" width="4.02"/>
    <col collapsed="false" customWidth="true" hidden="false" outlineLevel="0" max="22" min="21" style="85" width="13.75"/>
    <col collapsed="false" customWidth="true" hidden="false" outlineLevel="0" max="23" min="23" style="85" width="3.18"/>
  </cols>
  <sheetData>
    <row r="1" customFormat="false" ht="20" hidden="false" customHeight="true" outlineLevel="0" collapsed="false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customFormat="false" ht="11" hidden="false" customHeight="true" outlineLevel="0" collapsed="false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customFormat="false" ht="15" hidden="false" customHeight="true" outlineLevel="0" collapsed="false">
      <c r="A3" s="95"/>
      <c r="B3" s="95"/>
      <c r="C3" s="95"/>
      <c r="D3" s="95"/>
      <c r="E3" s="95"/>
      <c r="F3" s="95"/>
      <c r="G3" s="96" t="s">
        <v>425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5"/>
      <c r="S3" s="95"/>
      <c r="T3" s="95"/>
      <c r="U3" s="95"/>
      <c r="V3" s="95"/>
      <c r="W3" s="95"/>
    </row>
    <row r="4" customFormat="false" ht="15" hidden="false" customHeight="true" outlineLevel="0" collapsed="false">
      <c r="A4" s="95"/>
      <c r="B4" s="95"/>
      <c r="C4" s="95"/>
      <c r="D4" s="95"/>
      <c r="E4" s="95"/>
      <c r="F4" s="95"/>
      <c r="G4" s="97" t="s">
        <v>426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5"/>
      <c r="S4" s="95"/>
      <c r="T4" s="95"/>
      <c r="U4" s="95"/>
      <c r="V4" s="95"/>
      <c r="W4" s="95"/>
    </row>
    <row r="5" customFormat="false" ht="15" hidden="false" customHeight="true" outlineLevel="0" collapsed="false">
      <c r="A5" s="95"/>
      <c r="B5" s="95"/>
      <c r="C5" s="95"/>
      <c r="D5" s="95"/>
      <c r="E5" s="95"/>
      <c r="F5" s="95"/>
      <c r="G5" s="98" t="s">
        <v>427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5"/>
      <c r="S5" s="95"/>
      <c r="T5" s="95"/>
      <c r="U5" s="95"/>
      <c r="V5" s="95"/>
      <c r="W5" s="95"/>
    </row>
    <row r="6" customFormat="false" ht="9" hidden="false" customHeight="true" outlineLevel="0" collapsed="false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9"/>
      <c r="Q6" s="99"/>
      <c r="R6" s="99"/>
      <c r="S6" s="99"/>
      <c r="T6" s="95"/>
      <c r="U6" s="95"/>
      <c r="V6" s="95"/>
      <c r="W6" s="95"/>
    </row>
    <row r="7" customFormat="false" ht="26" hidden="false" customHeight="true" outlineLevel="0" collapsed="false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customFormat="false" ht="15" hidden="false" customHeight="true" outlineLevel="0" collapsed="false">
      <c r="A8" s="95"/>
      <c r="B8" s="100" t="s">
        <v>428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customFormat="false" ht="16" hidden="false" customHeight="true" outlineLevel="0" collapsed="false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customFormat="false" ht="10" hidden="false" customHeight="true" outlineLevel="0" collapsed="false">
      <c r="A10" s="95"/>
      <c r="B10" s="101" t="s">
        <v>429</v>
      </c>
      <c r="C10" s="101"/>
      <c r="D10" s="101"/>
      <c r="E10" s="101" t="s">
        <v>430</v>
      </c>
      <c r="F10" s="101" t="s">
        <v>431</v>
      </c>
      <c r="G10" s="101"/>
      <c r="H10" s="101" t="s">
        <v>432</v>
      </c>
      <c r="I10" s="101" t="s">
        <v>433</v>
      </c>
      <c r="J10" s="101" t="s">
        <v>434</v>
      </c>
      <c r="K10" s="101" t="s">
        <v>435</v>
      </c>
      <c r="L10" s="101" t="s">
        <v>436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95"/>
    </row>
    <row r="11" customFormat="false" ht="20" hidden="false" customHeight="true" outlineLevel="0" collapsed="false">
      <c r="A11" s="95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 t="s">
        <v>437</v>
      </c>
      <c r="M11" s="101" t="s">
        <v>438</v>
      </c>
      <c r="N11" s="101"/>
      <c r="O11" s="101" t="s">
        <v>439</v>
      </c>
      <c r="P11" s="101"/>
      <c r="Q11" s="101" t="s">
        <v>440</v>
      </c>
      <c r="R11" s="101"/>
      <c r="S11" s="101" t="s">
        <v>441</v>
      </c>
      <c r="T11" s="101"/>
      <c r="U11" s="101" t="s">
        <v>442</v>
      </c>
      <c r="V11" s="101" t="s">
        <v>443</v>
      </c>
      <c r="W11" s="95"/>
    </row>
    <row r="12" customFormat="false" ht="20" hidden="false" customHeight="true" outlineLevel="0" collapsed="false">
      <c r="A12" s="95"/>
      <c r="B12" s="102" t="s">
        <v>444</v>
      </c>
      <c r="C12" s="102"/>
      <c r="D12" s="102"/>
      <c r="E12" s="103" t="s">
        <v>445</v>
      </c>
      <c r="F12" s="102" t="s">
        <v>446</v>
      </c>
      <c r="G12" s="102"/>
      <c r="H12" s="102" t="s">
        <v>447</v>
      </c>
      <c r="I12" s="103" t="s">
        <v>448</v>
      </c>
      <c r="J12" s="102" t="s">
        <v>449</v>
      </c>
      <c r="K12" s="104" t="n">
        <v>0</v>
      </c>
      <c r="L12" s="104" t="n">
        <v>15751.85</v>
      </c>
      <c r="M12" s="104" t="n">
        <v>0</v>
      </c>
      <c r="N12" s="104"/>
      <c r="O12" s="104" t="n">
        <v>0</v>
      </c>
      <c r="P12" s="104"/>
      <c r="Q12" s="104" t="n">
        <v>15751.85</v>
      </c>
      <c r="R12" s="104"/>
      <c r="S12" s="104" t="n">
        <v>0</v>
      </c>
      <c r="T12" s="104"/>
      <c r="U12" s="104" t="n">
        <v>0</v>
      </c>
      <c r="V12" s="104" t="n">
        <v>15751.85</v>
      </c>
      <c r="W12" s="95"/>
    </row>
    <row r="13" customFormat="false" ht="20" hidden="false" customHeight="true" outlineLevel="0" collapsed="false">
      <c r="A13" s="95"/>
      <c r="B13" s="102" t="s">
        <v>444</v>
      </c>
      <c r="C13" s="102"/>
      <c r="D13" s="102"/>
      <c r="E13" s="103" t="s">
        <v>445</v>
      </c>
      <c r="F13" s="102" t="s">
        <v>446</v>
      </c>
      <c r="G13" s="102"/>
      <c r="H13" s="102" t="s">
        <v>447</v>
      </c>
      <c r="I13" s="103" t="s">
        <v>448</v>
      </c>
      <c r="J13" s="102" t="s">
        <v>449</v>
      </c>
      <c r="K13" s="104" t="n">
        <v>0</v>
      </c>
      <c r="L13" s="104" t="n">
        <v>21174.32</v>
      </c>
      <c r="M13" s="104" t="n">
        <v>0</v>
      </c>
      <c r="N13" s="104"/>
      <c r="O13" s="104" t="n">
        <v>0</v>
      </c>
      <c r="P13" s="104"/>
      <c r="Q13" s="104" t="n">
        <v>21174.32</v>
      </c>
      <c r="R13" s="104"/>
      <c r="S13" s="104" t="n">
        <v>0</v>
      </c>
      <c r="T13" s="104"/>
      <c r="U13" s="104" t="n">
        <v>0</v>
      </c>
      <c r="V13" s="104" t="n">
        <v>21174.32</v>
      </c>
      <c r="W13" s="95"/>
    </row>
    <row r="14" customFormat="false" ht="20" hidden="false" customHeight="true" outlineLevel="0" collapsed="false">
      <c r="A14" s="95"/>
      <c r="B14" s="102" t="s">
        <v>444</v>
      </c>
      <c r="C14" s="102"/>
      <c r="D14" s="102"/>
      <c r="E14" s="103" t="s">
        <v>445</v>
      </c>
      <c r="F14" s="102" t="s">
        <v>446</v>
      </c>
      <c r="G14" s="102"/>
      <c r="H14" s="102" t="s">
        <v>447</v>
      </c>
      <c r="I14" s="103" t="s">
        <v>448</v>
      </c>
      <c r="J14" s="102" t="s">
        <v>449</v>
      </c>
      <c r="K14" s="104" t="n">
        <v>0</v>
      </c>
      <c r="L14" s="104" t="n">
        <v>4854.25</v>
      </c>
      <c r="M14" s="104" t="n">
        <v>0</v>
      </c>
      <c r="N14" s="104"/>
      <c r="O14" s="104" t="n">
        <v>0</v>
      </c>
      <c r="P14" s="104"/>
      <c r="Q14" s="104" t="n">
        <v>4854.25</v>
      </c>
      <c r="R14" s="104"/>
      <c r="S14" s="104" t="n">
        <v>0</v>
      </c>
      <c r="T14" s="104"/>
      <c r="U14" s="104" t="n">
        <v>0</v>
      </c>
      <c r="V14" s="104" t="n">
        <v>4854.25</v>
      </c>
      <c r="W14" s="95"/>
    </row>
    <row r="15" customFormat="false" ht="20" hidden="false" customHeight="true" outlineLevel="0" collapsed="false">
      <c r="A15" s="95"/>
      <c r="B15" s="102" t="s">
        <v>450</v>
      </c>
      <c r="C15" s="102"/>
      <c r="D15" s="102"/>
      <c r="E15" s="103" t="s">
        <v>451</v>
      </c>
      <c r="F15" s="102" t="s">
        <v>446</v>
      </c>
      <c r="G15" s="102"/>
      <c r="H15" s="102" t="s">
        <v>452</v>
      </c>
      <c r="I15" s="103" t="s">
        <v>453</v>
      </c>
      <c r="J15" s="102" t="s">
        <v>449</v>
      </c>
      <c r="K15" s="104" t="n">
        <v>0</v>
      </c>
      <c r="L15" s="104" t="n">
        <v>114.61</v>
      </c>
      <c r="M15" s="104" t="n">
        <v>0</v>
      </c>
      <c r="N15" s="104"/>
      <c r="O15" s="104" t="n">
        <v>0</v>
      </c>
      <c r="P15" s="104"/>
      <c r="Q15" s="104" t="n">
        <v>114.61</v>
      </c>
      <c r="R15" s="104"/>
      <c r="S15" s="104" t="n">
        <v>0</v>
      </c>
      <c r="T15" s="104"/>
      <c r="U15" s="104" t="n">
        <v>0</v>
      </c>
      <c r="V15" s="104" t="n">
        <v>114.61</v>
      </c>
      <c r="W15" s="95"/>
    </row>
    <row r="16" customFormat="false" ht="20" hidden="false" customHeight="true" outlineLevel="0" collapsed="false">
      <c r="A16" s="95"/>
      <c r="B16" s="102" t="s">
        <v>454</v>
      </c>
      <c r="C16" s="102"/>
      <c r="D16" s="102"/>
      <c r="E16" s="103" t="s">
        <v>455</v>
      </c>
      <c r="F16" s="102" t="s">
        <v>446</v>
      </c>
      <c r="G16" s="102"/>
      <c r="H16" s="102" t="s">
        <v>452</v>
      </c>
      <c r="I16" s="103" t="s">
        <v>453</v>
      </c>
      <c r="J16" s="102" t="s">
        <v>449</v>
      </c>
      <c r="K16" s="104" t="n">
        <v>0</v>
      </c>
      <c r="L16" s="104" t="n">
        <v>114.61</v>
      </c>
      <c r="M16" s="104" t="n">
        <v>0</v>
      </c>
      <c r="N16" s="104"/>
      <c r="O16" s="104" t="n">
        <v>0</v>
      </c>
      <c r="P16" s="104"/>
      <c r="Q16" s="104" t="n">
        <v>114.61</v>
      </c>
      <c r="R16" s="104"/>
      <c r="S16" s="104" t="n">
        <v>0</v>
      </c>
      <c r="T16" s="104"/>
      <c r="U16" s="104" t="n">
        <v>0</v>
      </c>
      <c r="V16" s="104" t="n">
        <v>114.61</v>
      </c>
      <c r="W16" s="95"/>
    </row>
    <row r="17" customFormat="false" ht="20" hidden="false" customHeight="true" outlineLevel="0" collapsed="false">
      <c r="A17" s="95"/>
      <c r="B17" s="102" t="s">
        <v>456</v>
      </c>
      <c r="C17" s="102"/>
      <c r="D17" s="102"/>
      <c r="E17" s="103" t="s">
        <v>457</v>
      </c>
      <c r="F17" s="102" t="s">
        <v>446</v>
      </c>
      <c r="G17" s="102"/>
      <c r="H17" s="102" t="s">
        <v>458</v>
      </c>
      <c r="I17" s="103" t="s">
        <v>459</v>
      </c>
      <c r="J17" s="102" t="s">
        <v>449</v>
      </c>
      <c r="K17" s="104" t="n">
        <v>0</v>
      </c>
      <c r="L17" s="104" t="n">
        <v>393.05</v>
      </c>
      <c r="M17" s="104" t="n">
        <v>0</v>
      </c>
      <c r="N17" s="104"/>
      <c r="O17" s="104" t="n">
        <v>0</v>
      </c>
      <c r="P17" s="104"/>
      <c r="Q17" s="104" t="n">
        <v>393.05</v>
      </c>
      <c r="R17" s="104"/>
      <c r="S17" s="104" t="n">
        <v>0</v>
      </c>
      <c r="T17" s="104"/>
      <c r="U17" s="104" t="n">
        <v>0</v>
      </c>
      <c r="V17" s="104" t="n">
        <v>393.05</v>
      </c>
      <c r="W17" s="95"/>
    </row>
    <row r="18" customFormat="false" ht="20" hidden="false" customHeight="true" outlineLevel="0" collapsed="false">
      <c r="A18" s="95"/>
      <c r="B18" s="102" t="s">
        <v>460</v>
      </c>
      <c r="C18" s="102"/>
      <c r="D18" s="102"/>
      <c r="E18" s="103" t="s">
        <v>461</v>
      </c>
      <c r="F18" s="102" t="s">
        <v>446</v>
      </c>
      <c r="G18" s="102"/>
      <c r="H18" s="102" t="s">
        <v>462</v>
      </c>
      <c r="I18" s="103" t="s">
        <v>463</v>
      </c>
      <c r="J18" s="102" t="s">
        <v>449</v>
      </c>
      <c r="K18" s="104" t="n">
        <v>0</v>
      </c>
      <c r="L18" s="104" t="n">
        <v>141996.26</v>
      </c>
      <c r="M18" s="104" t="n">
        <v>0</v>
      </c>
      <c r="N18" s="104"/>
      <c r="O18" s="104" t="n">
        <v>0</v>
      </c>
      <c r="P18" s="104"/>
      <c r="Q18" s="104" t="n">
        <v>141996.26</v>
      </c>
      <c r="R18" s="104"/>
      <c r="S18" s="104" t="n">
        <v>0</v>
      </c>
      <c r="T18" s="104"/>
      <c r="U18" s="104" t="n">
        <v>0</v>
      </c>
      <c r="V18" s="104" t="n">
        <v>141996.26</v>
      </c>
      <c r="W18" s="95"/>
    </row>
    <row r="19" customFormat="false" ht="20" hidden="false" customHeight="true" outlineLevel="0" collapsed="false">
      <c r="A19" s="95"/>
      <c r="B19" s="102" t="s">
        <v>464</v>
      </c>
      <c r="C19" s="102"/>
      <c r="D19" s="102"/>
      <c r="E19" s="103" t="s">
        <v>465</v>
      </c>
      <c r="F19" s="102" t="s">
        <v>446</v>
      </c>
      <c r="G19" s="102"/>
      <c r="H19" s="102" t="s">
        <v>452</v>
      </c>
      <c r="I19" s="103" t="s">
        <v>453</v>
      </c>
      <c r="J19" s="102" t="s">
        <v>449</v>
      </c>
      <c r="K19" s="104" t="n">
        <v>0</v>
      </c>
      <c r="L19" s="104" t="n">
        <v>114.61</v>
      </c>
      <c r="M19" s="104" t="n">
        <v>0</v>
      </c>
      <c r="N19" s="104"/>
      <c r="O19" s="104" t="n">
        <v>0</v>
      </c>
      <c r="P19" s="104"/>
      <c r="Q19" s="104" t="n">
        <v>114.61</v>
      </c>
      <c r="R19" s="104"/>
      <c r="S19" s="104" t="n">
        <v>0</v>
      </c>
      <c r="T19" s="104"/>
      <c r="U19" s="104" t="n">
        <v>0</v>
      </c>
      <c r="V19" s="104" t="n">
        <v>114.61</v>
      </c>
      <c r="W19" s="95"/>
    </row>
    <row r="20" customFormat="false" ht="20" hidden="false" customHeight="true" outlineLevel="0" collapsed="false">
      <c r="A20" s="95"/>
      <c r="B20" s="102" t="s">
        <v>466</v>
      </c>
      <c r="C20" s="102"/>
      <c r="D20" s="102"/>
      <c r="E20" s="103" t="s">
        <v>467</v>
      </c>
      <c r="F20" s="102" t="s">
        <v>446</v>
      </c>
      <c r="G20" s="102"/>
      <c r="H20" s="102" t="s">
        <v>458</v>
      </c>
      <c r="I20" s="103" t="s">
        <v>459</v>
      </c>
      <c r="J20" s="102" t="s">
        <v>449</v>
      </c>
      <c r="K20" s="104" t="n">
        <v>0</v>
      </c>
      <c r="L20" s="104" t="n">
        <v>249.61</v>
      </c>
      <c r="M20" s="104" t="n">
        <v>0</v>
      </c>
      <c r="N20" s="104"/>
      <c r="O20" s="104" t="n">
        <v>0</v>
      </c>
      <c r="P20" s="104"/>
      <c r="Q20" s="104" t="n">
        <v>249.61</v>
      </c>
      <c r="R20" s="104"/>
      <c r="S20" s="104" t="n">
        <v>0</v>
      </c>
      <c r="T20" s="104"/>
      <c r="U20" s="104" t="n">
        <v>0</v>
      </c>
      <c r="V20" s="104" t="n">
        <v>249.61</v>
      </c>
      <c r="W20" s="95"/>
    </row>
    <row r="21" customFormat="false" ht="20" hidden="false" customHeight="true" outlineLevel="0" collapsed="false">
      <c r="A21" s="95"/>
      <c r="B21" s="105" t="s">
        <v>468</v>
      </c>
      <c r="C21" s="105"/>
      <c r="D21" s="105"/>
      <c r="E21" s="105"/>
      <c r="F21" s="105"/>
      <c r="G21" s="105"/>
      <c r="H21" s="105"/>
      <c r="I21" s="105"/>
      <c r="J21" s="105"/>
      <c r="K21" s="106" t="n">
        <v>0</v>
      </c>
      <c r="L21" s="106" t="n">
        <v>184763.17</v>
      </c>
      <c r="M21" s="106" t="n">
        <v>0</v>
      </c>
      <c r="N21" s="106"/>
      <c r="O21" s="106" t="n">
        <v>0</v>
      </c>
      <c r="P21" s="106"/>
      <c r="Q21" s="106" t="n">
        <v>184763.17</v>
      </c>
      <c r="R21" s="106"/>
      <c r="S21" s="106" t="n">
        <v>0</v>
      </c>
      <c r="T21" s="106"/>
      <c r="U21" s="106" t="n">
        <v>0</v>
      </c>
      <c r="V21" s="106" t="n">
        <v>184763.17</v>
      </c>
      <c r="W21" s="95"/>
    </row>
    <row r="22" customFormat="false" ht="223" hidden="false" customHeight="true" outlineLevel="0" collapsed="false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</sheetData>
  <mergeCells count="77">
    <mergeCell ref="C2:C6"/>
    <mergeCell ref="G3:Q3"/>
    <mergeCell ref="G4:Q4"/>
    <mergeCell ref="G5:Q5"/>
    <mergeCell ref="P6:S6"/>
    <mergeCell ref="B8:M8"/>
    <mergeCell ref="B10:D11"/>
    <mergeCell ref="E10:E11"/>
    <mergeCell ref="F10:G11"/>
    <mergeCell ref="H10:H11"/>
    <mergeCell ref="I10:I11"/>
    <mergeCell ref="J10:J11"/>
    <mergeCell ref="K10:K11"/>
    <mergeCell ref="L10:V10"/>
    <mergeCell ref="M11:N11"/>
    <mergeCell ref="O11:P11"/>
    <mergeCell ref="Q11:R11"/>
    <mergeCell ref="S11:T11"/>
    <mergeCell ref="B12:D12"/>
    <mergeCell ref="F12:G12"/>
    <mergeCell ref="M12:N12"/>
    <mergeCell ref="O12:P12"/>
    <mergeCell ref="Q12:R12"/>
    <mergeCell ref="S12:T12"/>
    <mergeCell ref="B13:D13"/>
    <mergeCell ref="F13:G13"/>
    <mergeCell ref="M13:N13"/>
    <mergeCell ref="O13:P13"/>
    <mergeCell ref="Q13:R13"/>
    <mergeCell ref="S13:T13"/>
    <mergeCell ref="B14:D14"/>
    <mergeCell ref="F14:G14"/>
    <mergeCell ref="M14:N14"/>
    <mergeCell ref="O14:P14"/>
    <mergeCell ref="Q14:R14"/>
    <mergeCell ref="S14:T14"/>
    <mergeCell ref="B15:D15"/>
    <mergeCell ref="F15:G15"/>
    <mergeCell ref="M15:N15"/>
    <mergeCell ref="O15:P15"/>
    <mergeCell ref="Q15:R15"/>
    <mergeCell ref="S15:T15"/>
    <mergeCell ref="B16:D16"/>
    <mergeCell ref="F16:G16"/>
    <mergeCell ref="M16:N16"/>
    <mergeCell ref="O16:P16"/>
    <mergeCell ref="Q16:R16"/>
    <mergeCell ref="S16:T16"/>
    <mergeCell ref="B17:D17"/>
    <mergeCell ref="F17:G17"/>
    <mergeCell ref="M17:N17"/>
    <mergeCell ref="O17:P17"/>
    <mergeCell ref="Q17:R17"/>
    <mergeCell ref="S17:T17"/>
    <mergeCell ref="B18:D18"/>
    <mergeCell ref="F18:G18"/>
    <mergeCell ref="M18:N18"/>
    <mergeCell ref="O18:P18"/>
    <mergeCell ref="Q18:R18"/>
    <mergeCell ref="S18:T18"/>
    <mergeCell ref="B19:D19"/>
    <mergeCell ref="F19:G19"/>
    <mergeCell ref="M19:N19"/>
    <mergeCell ref="O19:P19"/>
    <mergeCell ref="Q19:R19"/>
    <mergeCell ref="S19:T19"/>
    <mergeCell ref="B20:D20"/>
    <mergeCell ref="F20:G20"/>
    <mergeCell ref="M20:N20"/>
    <mergeCell ref="O20:P20"/>
    <mergeCell ref="Q20:R20"/>
    <mergeCell ref="S20:T20"/>
    <mergeCell ref="B21:J21"/>
    <mergeCell ref="M21:N21"/>
    <mergeCell ref="O21:P21"/>
    <mergeCell ref="Q21:R21"/>
    <mergeCell ref="S21:T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16"/>
  <sheetViews>
    <sheetView showFormulas="false" showGridLines="true" showRowColHeaders="true" showZeros="true" rightToLeft="false" tabSelected="false" showOutlineSymbols="true" defaultGridColor="true" view="normal" topLeftCell="L1" colorId="64" zoomScale="180" zoomScaleNormal="180" zoomScalePageLayoutView="100" workbookViewId="0">
      <selection pane="topLeft" activeCell="B15" activeCellId="0" sqref="B15"/>
    </sheetView>
  </sheetViews>
  <sheetFormatPr defaultColWidth="11.53515625" defaultRowHeight="15.8" zeroHeight="false" outlineLevelRow="0" outlineLevelCol="0"/>
  <cols>
    <col collapsed="false" customWidth="true" hidden="false" outlineLevel="0" max="1" min="1" style="85" width="3.35"/>
    <col collapsed="false" customWidth="true" hidden="false" outlineLevel="0" max="2" min="2" style="85" width="0.67"/>
    <col collapsed="false" customWidth="true" hidden="false" outlineLevel="0" max="3" min="3" style="85" width="10.91"/>
    <col collapsed="false" customWidth="true" hidden="false" outlineLevel="0" max="4" min="4" style="85" width="4.19"/>
    <col collapsed="false" customWidth="true" hidden="false" outlineLevel="0" max="5" min="5" style="85" width="25.52"/>
    <col collapsed="false" customWidth="true" hidden="false" outlineLevel="0" max="6" min="6" style="85" width="9.73"/>
    <col collapsed="false" customWidth="true" hidden="false" outlineLevel="0" max="7" min="7" style="85" width="2.68"/>
    <col collapsed="false" customWidth="true" hidden="false" outlineLevel="0" max="8" min="8" style="85" width="15.61"/>
    <col collapsed="false" customWidth="true" hidden="false" outlineLevel="0" max="9" min="9" style="85" width="19.48"/>
    <col collapsed="false" customWidth="true" hidden="false" outlineLevel="0" max="10" min="10" style="85" width="5.03"/>
    <col collapsed="false" customWidth="true" hidden="false" outlineLevel="0" max="11" min="11" style="85" width="14.79"/>
    <col collapsed="false" customWidth="true" hidden="false" outlineLevel="0" max="12" min="12" style="85" width="13.75"/>
    <col collapsed="false" customWidth="true" hidden="false" outlineLevel="0" max="13" min="13" style="85" width="12.25"/>
    <col collapsed="false" customWidth="true" hidden="false" outlineLevel="0" max="14" min="14" style="85" width="1.51"/>
    <col collapsed="false" customWidth="true" hidden="false" outlineLevel="0" max="15" min="15" style="85" width="7.04"/>
    <col collapsed="false" customWidth="true" hidden="false" outlineLevel="0" max="16" min="16" style="85" width="6.71"/>
    <col collapsed="false" customWidth="true" hidden="false" outlineLevel="0" max="17" min="17" style="85" width="1.84"/>
    <col collapsed="false" customWidth="true" hidden="false" outlineLevel="0" max="18" min="18" style="85" width="11.92"/>
    <col collapsed="false" customWidth="true" hidden="false" outlineLevel="0" max="19" min="19" style="85" width="9.73"/>
    <col collapsed="false" customWidth="true" hidden="false" outlineLevel="0" max="20" min="20" style="85" width="4.02"/>
    <col collapsed="false" customWidth="true" hidden="false" outlineLevel="0" max="22" min="21" style="85" width="13.75"/>
    <col collapsed="false" customWidth="true" hidden="false" outlineLevel="0" max="23" min="23" style="85" width="3.18"/>
  </cols>
  <sheetData>
    <row r="1" customFormat="false" ht="20" hidden="false" customHeight="true" outlineLevel="0" collapsed="false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customFormat="false" ht="11" hidden="false" customHeight="true" outlineLevel="0" collapsed="false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customFormat="false" ht="15" hidden="false" customHeight="true" outlineLevel="0" collapsed="false">
      <c r="A3" s="95"/>
      <c r="B3" s="95"/>
      <c r="C3" s="95"/>
      <c r="D3" s="95"/>
      <c r="E3" s="95"/>
      <c r="F3" s="95"/>
      <c r="G3" s="96" t="s">
        <v>425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5"/>
      <c r="S3" s="95"/>
      <c r="T3" s="95"/>
      <c r="U3" s="95"/>
      <c r="V3" s="95"/>
      <c r="W3" s="95"/>
    </row>
    <row r="4" customFormat="false" ht="15" hidden="false" customHeight="true" outlineLevel="0" collapsed="false">
      <c r="A4" s="95"/>
      <c r="B4" s="95"/>
      <c r="C4" s="95"/>
      <c r="D4" s="95"/>
      <c r="E4" s="95"/>
      <c r="F4" s="95"/>
      <c r="G4" s="97" t="s">
        <v>426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5"/>
      <c r="S4" s="95"/>
      <c r="T4" s="95"/>
      <c r="U4" s="95"/>
      <c r="V4" s="95"/>
      <c r="W4" s="95"/>
    </row>
    <row r="5" customFormat="false" ht="15" hidden="false" customHeight="true" outlineLevel="0" collapsed="false">
      <c r="A5" s="95"/>
      <c r="B5" s="95"/>
      <c r="C5" s="95"/>
      <c r="D5" s="95"/>
      <c r="E5" s="95"/>
      <c r="F5" s="95"/>
      <c r="G5" s="98" t="s">
        <v>427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5"/>
      <c r="S5" s="95"/>
      <c r="T5" s="95"/>
      <c r="U5" s="95"/>
      <c r="V5" s="95"/>
      <c r="W5" s="95"/>
    </row>
    <row r="6" customFormat="false" ht="9" hidden="false" customHeight="true" outlineLevel="0" collapsed="false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9"/>
      <c r="Q6" s="99"/>
      <c r="R6" s="99"/>
      <c r="S6" s="99"/>
      <c r="T6" s="95"/>
      <c r="U6" s="95"/>
      <c r="V6" s="95"/>
      <c r="W6" s="95"/>
    </row>
    <row r="7" customFormat="false" ht="26" hidden="false" customHeight="true" outlineLevel="0" collapsed="false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customFormat="false" ht="15" hidden="false" customHeight="true" outlineLevel="0" collapsed="false">
      <c r="A8" s="95"/>
      <c r="B8" s="100" t="s">
        <v>469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customFormat="false" ht="16" hidden="false" customHeight="true" outlineLevel="0" collapsed="false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customFormat="false" ht="10" hidden="false" customHeight="true" outlineLevel="0" collapsed="false">
      <c r="A10" s="95"/>
      <c r="B10" s="101" t="s">
        <v>429</v>
      </c>
      <c r="C10" s="101"/>
      <c r="D10" s="101"/>
      <c r="E10" s="101" t="s">
        <v>430</v>
      </c>
      <c r="F10" s="101" t="s">
        <v>431</v>
      </c>
      <c r="G10" s="101"/>
      <c r="H10" s="101" t="s">
        <v>432</v>
      </c>
      <c r="I10" s="101" t="s">
        <v>433</v>
      </c>
      <c r="J10" s="101" t="s">
        <v>434</v>
      </c>
      <c r="K10" s="101" t="s">
        <v>435</v>
      </c>
      <c r="L10" s="101" t="s">
        <v>436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95"/>
    </row>
    <row r="11" customFormat="false" ht="20" hidden="false" customHeight="true" outlineLevel="0" collapsed="false">
      <c r="A11" s="95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 t="s">
        <v>437</v>
      </c>
      <c r="M11" s="101" t="s">
        <v>438</v>
      </c>
      <c r="N11" s="101"/>
      <c r="O11" s="101" t="s">
        <v>439</v>
      </c>
      <c r="P11" s="101"/>
      <c r="Q11" s="101" t="s">
        <v>440</v>
      </c>
      <c r="R11" s="101"/>
      <c r="S11" s="101" t="s">
        <v>441</v>
      </c>
      <c r="T11" s="101"/>
      <c r="U11" s="101" t="s">
        <v>442</v>
      </c>
      <c r="V11" s="101" t="s">
        <v>443</v>
      </c>
      <c r="W11" s="95"/>
    </row>
    <row r="12" customFormat="false" ht="20" hidden="false" customHeight="true" outlineLevel="0" collapsed="false">
      <c r="A12" s="95"/>
      <c r="B12" s="102" t="s">
        <v>470</v>
      </c>
      <c r="C12" s="102"/>
      <c r="D12" s="102"/>
      <c r="E12" s="103" t="s">
        <v>471</v>
      </c>
      <c r="F12" s="102" t="s">
        <v>446</v>
      </c>
      <c r="G12" s="102"/>
      <c r="H12" s="102" t="s">
        <v>472</v>
      </c>
      <c r="I12" s="103" t="s">
        <v>473</v>
      </c>
      <c r="J12" s="102" t="s">
        <v>474</v>
      </c>
      <c r="K12" s="104" t="n">
        <v>0</v>
      </c>
      <c r="L12" s="104" t="n">
        <v>4596.18</v>
      </c>
      <c r="M12" s="104" t="n">
        <v>0</v>
      </c>
      <c r="N12" s="104"/>
      <c r="O12" s="104" t="n">
        <v>0</v>
      </c>
      <c r="P12" s="104"/>
      <c r="Q12" s="104" t="n">
        <v>4596.18</v>
      </c>
      <c r="R12" s="104"/>
      <c r="S12" s="104" t="n">
        <v>0</v>
      </c>
      <c r="T12" s="104"/>
      <c r="U12" s="104" t="n">
        <v>0</v>
      </c>
      <c r="V12" s="104" t="n">
        <v>4596.18</v>
      </c>
      <c r="W12" s="95"/>
    </row>
    <row r="13" customFormat="false" ht="20" hidden="false" customHeight="true" outlineLevel="0" collapsed="false">
      <c r="A13" s="95"/>
      <c r="B13" s="102" t="s">
        <v>475</v>
      </c>
      <c r="C13" s="102"/>
      <c r="D13" s="102"/>
      <c r="E13" s="103" t="s">
        <v>476</v>
      </c>
      <c r="F13" s="102" t="s">
        <v>446</v>
      </c>
      <c r="G13" s="102"/>
      <c r="H13" s="102" t="s">
        <v>477</v>
      </c>
      <c r="I13" s="103" t="s">
        <v>478</v>
      </c>
      <c r="J13" s="102" t="s">
        <v>449</v>
      </c>
      <c r="K13" s="104" t="n">
        <v>0</v>
      </c>
      <c r="L13" s="104" t="n">
        <v>7197.5</v>
      </c>
      <c r="M13" s="104" t="n">
        <v>0</v>
      </c>
      <c r="N13" s="104"/>
      <c r="O13" s="104" t="n">
        <v>0</v>
      </c>
      <c r="P13" s="104"/>
      <c r="Q13" s="104" t="n">
        <v>7197.5</v>
      </c>
      <c r="R13" s="104"/>
      <c r="S13" s="104" t="n">
        <v>0</v>
      </c>
      <c r="T13" s="104"/>
      <c r="U13" s="104" t="n">
        <v>7197.5</v>
      </c>
      <c r="V13" s="104" t="n">
        <v>0</v>
      </c>
      <c r="W13" s="95"/>
    </row>
    <row r="14" customFormat="false" ht="20" hidden="false" customHeight="true" outlineLevel="0" collapsed="false">
      <c r="A14" s="95"/>
      <c r="B14" s="102" t="s">
        <v>475</v>
      </c>
      <c r="C14" s="102"/>
      <c r="D14" s="102"/>
      <c r="E14" s="103" t="s">
        <v>476</v>
      </c>
      <c r="F14" s="102" t="s">
        <v>446</v>
      </c>
      <c r="G14" s="102"/>
      <c r="H14" s="102" t="s">
        <v>477</v>
      </c>
      <c r="I14" s="103" t="s">
        <v>478</v>
      </c>
      <c r="J14" s="102" t="s">
        <v>474</v>
      </c>
      <c r="K14" s="104" t="n">
        <v>0</v>
      </c>
      <c r="L14" s="104" t="n">
        <v>7197.5</v>
      </c>
      <c r="M14" s="104" t="n">
        <v>0</v>
      </c>
      <c r="N14" s="104"/>
      <c r="O14" s="104" t="n">
        <v>0</v>
      </c>
      <c r="P14" s="104"/>
      <c r="Q14" s="104" t="n">
        <v>7197.5</v>
      </c>
      <c r="R14" s="104"/>
      <c r="S14" s="104" t="n">
        <v>0</v>
      </c>
      <c r="T14" s="104"/>
      <c r="U14" s="104" t="n">
        <v>0</v>
      </c>
      <c r="V14" s="104" t="n">
        <v>7197.5</v>
      </c>
      <c r="W14" s="95"/>
    </row>
    <row r="15" customFormat="false" ht="20" hidden="false" customHeight="true" outlineLevel="0" collapsed="false">
      <c r="A15" s="95"/>
      <c r="B15" s="105" t="s">
        <v>468</v>
      </c>
      <c r="C15" s="105"/>
      <c r="D15" s="105"/>
      <c r="E15" s="105"/>
      <c r="F15" s="105"/>
      <c r="G15" s="105"/>
      <c r="H15" s="105"/>
      <c r="I15" s="105"/>
      <c r="J15" s="105"/>
      <c r="K15" s="106" t="n">
        <v>0</v>
      </c>
      <c r="L15" s="106" t="n">
        <v>18991.18</v>
      </c>
      <c r="M15" s="106" t="n">
        <v>0</v>
      </c>
      <c r="N15" s="106"/>
      <c r="O15" s="106" t="n">
        <v>0</v>
      </c>
      <c r="P15" s="106"/>
      <c r="Q15" s="106" t="n">
        <v>18991.18</v>
      </c>
      <c r="R15" s="106"/>
      <c r="S15" s="106" t="n">
        <v>0</v>
      </c>
      <c r="T15" s="106"/>
      <c r="U15" s="106" t="n">
        <v>7197.5</v>
      </c>
      <c r="V15" s="106" t="n">
        <v>11793.68</v>
      </c>
      <c r="W15" s="95"/>
    </row>
    <row r="16" customFormat="false" ht="343" hidden="false" customHeight="true" outlineLevel="0" collapsed="false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</sheetData>
  <mergeCells count="41">
    <mergeCell ref="C2:C6"/>
    <mergeCell ref="G3:Q3"/>
    <mergeCell ref="G4:Q4"/>
    <mergeCell ref="G5:Q5"/>
    <mergeCell ref="P6:S6"/>
    <mergeCell ref="B8:M8"/>
    <mergeCell ref="B10:D11"/>
    <mergeCell ref="E10:E11"/>
    <mergeCell ref="F10:G11"/>
    <mergeCell ref="H10:H11"/>
    <mergeCell ref="I10:I11"/>
    <mergeCell ref="J10:J11"/>
    <mergeCell ref="K10:K11"/>
    <mergeCell ref="L10:V10"/>
    <mergeCell ref="M11:N11"/>
    <mergeCell ref="O11:P11"/>
    <mergeCell ref="Q11:R11"/>
    <mergeCell ref="S11:T11"/>
    <mergeCell ref="B12:D12"/>
    <mergeCell ref="F12:G12"/>
    <mergeCell ref="M12:N12"/>
    <mergeCell ref="O12:P12"/>
    <mergeCell ref="Q12:R12"/>
    <mergeCell ref="S12:T12"/>
    <mergeCell ref="B13:D13"/>
    <mergeCell ref="F13:G13"/>
    <mergeCell ref="M13:N13"/>
    <mergeCell ref="O13:P13"/>
    <mergeCell ref="Q13:R13"/>
    <mergeCell ref="S13:T13"/>
    <mergeCell ref="B14:D14"/>
    <mergeCell ref="F14:G14"/>
    <mergeCell ref="M14:N14"/>
    <mergeCell ref="O14:P14"/>
    <mergeCell ref="Q14:R14"/>
    <mergeCell ref="S14:T14"/>
    <mergeCell ref="B15:J15"/>
    <mergeCell ref="M15:N15"/>
    <mergeCell ref="O15:P15"/>
    <mergeCell ref="Q15:R15"/>
    <mergeCell ref="S15:T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LibreOffice/7.4.1.2$Windows_X86_64 LibreOffice_project/3c58a8f3a960df8bc8fd77b461821e42c061c5f0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2017-01-24T18:55:14Z</dcterms:created>
  <dc:creator>celina-roteli</dc:creator>
  <dc:description/>
  <dc:language>pt-BR</dc:language>
  <cp:lastModifiedBy/>
  <cp:lastPrinted>2020-01-21T19:23:31Z</cp:lastPrinted>
  <dcterms:modified xsi:type="dcterms:W3CDTF">2024-01-30T09:02:15Z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